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ALS/Desktop/Rapport til Orla/"/>
    </mc:Choice>
  </mc:AlternateContent>
  <xr:revisionPtr revIDLastSave="8618" documentId="13_ncr:1_{260C7194-0EEB-D64E-AEBA-B7C04CC311BF}" xr6:coauthVersionLast="47" xr6:coauthVersionMax="47" xr10:uidLastSave="{22F4D5D7-DFF0-4C3F-B327-2A9C17B8AA4C}"/>
  <bookViews>
    <workbookView xWindow="0" yWindow="500" windowWidth="28800" windowHeight="16160" activeTab="1" xr2:uid="{00000000-000D-0000-FFFF-FFFF00000000}"/>
  </bookViews>
  <sheets>
    <sheet name="Knud" sheetId="1" r:id="rId1"/>
    <sheet name="Trine" sheetId="2" r:id="rId2"/>
    <sheet name="Andreas" sheetId="3" r:id="rId3"/>
    <sheet name="Kodebog" sheetId="4" r:id="rId4"/>
    <sheet name="Oversigt med grafer" sheetId="5" r:id="rId5"/>
  </sheets>
  <definedNames>
    <definedName name="_xlnm._FilterDatabase" localSheetId="2" hidden="1">Andreas!$A$1:$H$93</definedName>
    <definedName name="_xlnm._FilterDatabase" localSheetId="0" hidden="1">Knud!$E$1:$E$523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5" l="1"/>
  <c r="B20" i="5"/>
  <c r="B19" i="5"/>
  <c r="B18" i="5"/>
  <c r="B17" i="5"/>
  <c r="B16" i="5"/>
  <c r="B12" i="5"/>
  <c r="B11" i="5"/>
  <c r="B10" i="5"/>
  <c r="B7" i="5"/>
  <c r="B6" i="5"/>
  <c r="B5" i="5"/>
  <c r="B4" i="5"/>
  <c r="E2" i="5"/>
</calcChain>
</file>

<file path=xl/sharedStrings.xml><?xml version="1.0" encoding="utf-8"?>
<sst xmlns="http://schemas.openxmlformats.org/spreadsheetml/2006/main" count="5562" uniqueCount="1793">
  <si>
    <t>Udgivelsesdato</t>
  </si>
  <si>
    <t>Navn på medie</t>
  </si>
  <si>
    <t>Medietype "Nationale nyhedsmedier", "Regionale medier", "Lokale medier", "Magasiner/Tidsskrift", "Fagmedier", "Nyhedsbureauer"</t>
  </si>
  <si>
    <t>Rubrik</t>
  </si>
  <si>
    <t>Relevans (1=Relevant, 0=Ikke relevant, 2=Dobbeltgænger)</t>
  </si>
  <si>
    <t>Sentiment ud fra rubrik + underrubrik (1=Positiv, 0=Neutral, -1=Negativ)</t>
  </si>
  <si>
    <t>Kategori (vælg tal + titel)</t>
  </si>
  <si>
    <t>Kommentarer</t>
  </si>
  <si>
    <t>01.04</t>
  </si>
  <si>
    <t>Berlingske</t>
  </si>
  <si>
    <t>Nationale nyhedsmedier</t>
  </si>
  <si>
    <t>Hun ved, præcis hvordan flyselskaber løser kæmpe klimaknude</t>
  </si>
  <si>
    <t>Jyske Vestkysten</t>
  </si>
  <si>
    <t>Regionale medier</t>
  </si>
  <si>
    <t>Ekspert: Kunstig intelligens kunne have stoppet listeriaudbrud</t>
  </si>
  <si>
    <t>6 Manglende anvendelse</t>
  </si>
  <si>
    <t>Frederiksborg Amts Avis</t>
  </si>
  <si>
    <t>AI-ekspert: - Det er ikke AI, vi skal frygte - det er uvidenhed på arbejdspladsen</t>
  </si>
  <si>
    <t>4 Regulering og rammer</t>
  </si>
  <si>
    <t>02.04</t>
  </si>
  <si>
    <t>Roskilde Avis</t>
  </si>
  <si>
    <t>Lokale medier</t>
  </si>
  <si>
    <t>Tidligere direktør for Erhvervsforum udgiver bog om AI</t>
  </si>
  <si>
    <t>5 Teknologi og udvikling</t>
  </si>
  <si>
    <t>Aabenraa Ugeavis</t>
  </si>
  <si>
    <t>AI spiller en rolle i fordobling af svindel</t>
  </si>
  <si>
    <t>Landbrug NORD</t>
  </si>
  <si>
    <t>Fagmedier</t>
  </si>
  <si>
    <t>Ny AI-teknologi forbedrer fødevareproduktionens kvalitet</t>
  </si>
  <si>
    <t>Ritzau</t>
  </si>
  <si>
    <t>Nyhedsbureauer</t>
  </si>
  <si>
    <t>’Hjerne-streaming’: Implantat forvandler lam kvindes tanker til tale</t>
  </si>
  <si>
    <t>03.04</t>
  </si>
  <si>
    <t>Der kommer flere cyberangreb og omkostningerne stiger</t>
  </si>
  <si>
    <t>PRM / NIRAS fortsætter væksten og øger investeringerne</t>
  </si>
  <si>
    <t>04.04</t>
  </si>
  <si>
    <t>Weekendavisen</t>
  </si>
  <si>
    <t>En dæmper på arbejdsglæden</t>
  </si>
  <si>
    <t>Politiken</t>
  </si>
  <si>
    <t>Japan skruer maksimalt op for atomkraft</t>
  </si>
  <si>
    <t>05.04</t>
  </si>
  <si>
    <t>Professor Ole Winther om kunstig intelligens: »Måske har mennesket en defekt, der gør, at vi ikke kan styre det«</t>
  </si>
  <si>
    <t>06.04</t>
  </si>
  <si>
    <t>Socialrådgiveren</t>
  </si>
  <si>
    <t>Kunstig intelligens skal støtte - ikke styre - socialrådgivernes arbejde</t>
  </si>
  <si>
    <t>2 Arbejdsliv og medarbejdere</t>
  </si>
  <si>
    <t>Når AI gør arbejdet lettere</t>
  </si>
  <si>
    <t>07.04</t>
  </si>
  <si>
    <t>Fyns Amtsavis</t>
  </si>
  <si>
    <t>Svendborg kan blive verdens første kommune med et AI-politisk udvalg</t>
  </si>
  <si>
    <t>Vores Lokalvis</t>
  </si>
  <si>
    <t>Parkinsonforedrag: Bliv klog på pension, forsikring og kunstig intelligens</t>
  </si>
  <si>
    <t>09.04</t>
  </si>
  <si>
    <t>Skriver din yndlingsforfatter reelt sine egne bøger?</t>
  </si>
  <si>
    <t>EU-Kommissionen vil forenkle regler for AI og bygge gigafabrikker</t>
  </si>
  <si>
    <t>PRM / DI: Ambitiøs EU-plan om AI skal styrke Europas konkurrencekraft</t>
  </si>
  <si>
    <t>10.04</t>
  </si>
  <si>
    <t>Børsen</t>
  </si>
  <si>
    <t>Hun er chef for Danmarks største computer - nu kommer hun med advarsel til topchefer</t>
  </si>
  <si>
    <t>11.04</t>
  </si>
  <si>
    <t>Ingeniøren</t>
  </si>
  <si>
    <t>Sådan kommer virksomheden bedst i gang med AI</t>
  </si>
  <si>
    <t>Så sikker er ChatGPT og Copilot</t>
  </si>
  <si>
    <t>Kinesisk AI-video gør nar af Trumps drøm: »Make America Sweat Again«</t>
  </si>
  <si>
    <t>Jyllands-Posten</t>
  </si>
  <si>
    <t>Kunstig intelligens kan give personlig rådgivning i bankerne et comeback</t>
  </si>
  <si>
    <t>3 Strategi og positionering</t>
  </si>
  <si>
    <t>AI optimerer sommerens is</t>
  </si>
  <si>
    <t>Om få år er AI i robotten noget vi bare forventer</t>
  </si>
  <si>
    <t>Motormagasinet</t>
  </si>
  <si>
    <t>Ny type intelligente bremser uden hydraulik har flere fordele</t>
  </si>
  <si>
    <t>12.04</t>
  </si>
  <si>
    <t>Kristeligt Dagblad</t>
  </si>
  <si>
    <t>Teknologien har altid påvirket vores jobs. I øjeblikket går det særligt stærkt</t>
  </si>
  <si>
    <t>13.04</t>
  </si>
  <si>
    <t>Designbase</t>
  </si>
  <si>
    <t>Magasiner/tidsskrifter</t>
  </si>
  <si>
    <t>Lad teknologien arbejde for dig</t>
  </si>
  <si>
    <t>14.04</t>
  </si>
  <si>
    <t>Topøkonomer: Gevinsterne ved kunstig intelligens er stærkt overdrevne</t>
  </si>
  <si>
    <t>1 Økonomi og drift</t>
  </si>
  <si>
    <t>Mandag Morgen</t>
  </si>
  <si>
    <t>Bare vi havde et Silicon Valley i Europa</t>
  </si>
  <si>
    <t>Meta vil indsamle brugerdata i Europa til træning af AI-modeller</t>
  </si>
  <si>
    <t>15.04</t>
  </si>
  <si>
    <t>InPak</t>
  </si>
  <si>
    <t>Robotberedskab kan fremtidssikre danske virksomheder</t>
  </si>
  <si>
    <t>Jydske Vestkysten Aabenraa</t>
  </si>
  <si>
    <t>Kunstig intelligens styrer fremtidens traktor</t>
  </si>
  <si>
    <t>Medico Teknik</t>
  </si>
  <si>
    <t>AI-kamera styrker patientsikkerheden</t>
  </si>
  <si>
    <t>16.04</t>
  </si>
  <si>
    <t>Avisen Danmark</t>
  </si>
  <si>
    <t>Beredskab. Kunstig intelligens kan forstærke cyberforsvaret</t>
  </si>
  <si>
    <t>Århus Stiftstidende</t>
  </si>
  <si>
    <t>MarketWire</t>
  </si>
  <si>
    <t>USA/tendens: Nedtur til Nvidia og øvrige chipaktier i ventet rød start</t>
  </si>
  <si>
    <t>USA/åbning: Rød åbning med klø til Nvidia og øvrige chipaktier</t>
  </si>
  <si>
    <t>18.04</t>
  </si>
  <si>
    <t>Demokratiets kollaps er AI-tidsalderens iboende uheld</t>
  </si>
  <si>
    <t>19.04</t>
  </si>
  <si>
    <t>»Jeg er bekymret over konsekvenserne. Ikke for vores hjerner, men for demokratiet«</t>
  </si>
  <si>
    <t>»AI kommer til at ramme hårdt, men mange vil finde på noget andet at lave, hvis deres job skulle forsvinde«</t>
  </si>
  <si>
    <t>Værktøj til manipulation, svindel og misinformation er nu blevet allemandseje</t>
  </si>
  <si>
    <t>AI speedes op - amerikansk dominans ulmer</t>
  </si>
  <si>
    <t>Bag betalingsmur</t>
  </si>
  <si>
    <t>21.04</t>
  </si>
  <si>
    <t>AI-bossen har det bedst bag en skærm</t>
  </si>
  <si>
    <t>22.04</t>
  </si>
  <si>
    <t>HVAC Magasinet</t>
  </si>
  <si>
    <t>Digital tvilling viser vejen til effektiv fjernvarmedrift</t>
  </si>
  <si>
    <t>AI vinder voldsomt frem i danske virksomheder</t>
  </si>
  <si>
    <t>Aktuel Elektronik</t>
  </si>
  <si>
    <t>Fremtidens IoT-løsninger gør op med AI-dogmet</t>
  </si>
  <si>
    <t>Automatik &amp; Proces - Teknisk Udvikling</t>
  </si>
  <si>
    <t>Baristakaffe og fynsk kagekultur samler i Odense</t>
  </si>
  <si>
    <t>AI kan reducere produktionsfejl</t>
  </si>
  <si>
    <t>23.04</t>
  </si>
  <si>
    <t>Er ai ved at skabe et A- og B-hold i dansk erhvervsliv?</t>
  </si>
  <si>
    <t>Den første kommune med et ai-politisk udvalg</t>
  </si>
  <si>
    <t>Lokalavisen Nordsjælland</t>
  </si>
  <si>
    <t>Fredagsbar og forskning: Kunstig intelligens ned på jorden</t>
  </si>
  <si>
    <t>24.04</t>
  </si>
  <si>
    <t>Helsingør Dagblad</t>
  </si>
  <si>
    <t>25.04</t>
  </si>
  <si>
    <t>USA sender AI-kampen ud i forlænget spilletid</t>
  </si>
  <si>
    <t>Dansk AI-app lancerer droneoptagelse af salgsbiler - uden drone</t>
  </si>
  <si>
    <t>Bilstatistik gør det nemmere at finde tal med hjælp fra AI</t>
  </si>
  <si>
    <t>Computerworld</t>
  </si>
  <si>
    <t>Snart vil vi alle få digitale AI-kolleger: CBS-professoren har fire bud på, hvilken retning AI kan føre verden i</t>
  </si>
  <si>
    <t>Inden længe vil AI have bombet din it-organisation 25 år tilbage i tiden</t>
  </si>
  <si>
    <t>Audientes vil fremstille markedsføringsvideoer på rekordtid gennem nyt samarbejde</t>
  </si>
  <si>
    <t>27.04</t>
  </si>
  <si>
    <t>Udfordringen</t>
  </si>
  <si>
    <t>Romanforfatter: Den jødiske Jesus blev min vej ind i kirken</t>
  </si>
  <si>
    <t>28.04</t>
  </si>
  <si>
    <t>AI kommer - og den venter ikke på os</t>
  </si>
  <si>
    <t>29.04</t>
  </si>
  <si>
    <t>Huawei tror på comeback med ny superchip til kunstig intelligens</t>
  </si>
  <si>
    <t>Teknisk Nyt</t>
  </si>
  <si>
    <t>Robotbrag 2025 opfordrer til at tænke fremad</t>
  </si>
  <si>
    <t>Optimer din forretnings drift med indsigt i AI</t>
  </si>
  <si>
    <t>30.04</t>
  </si>
  <si>
    <t>EU-regulering af AI kan blive til konkurrencefordel</t>
  </si>
  <si>
    <t>01.05</t>
  </si>
  <si>
    <t>Erhverv Sjælland - Sydsjælland</t>
  </si>
  <si>
    <t>Kunstig intelligens kan blive en problemknuser for små og mellemstore virksomheder</t>
  </si>
  <si>
    <t>Familievirksomhed i fuld fart på vej ind i ny fase med kunstig intelligens</t>
  </si>
  <si>
    <t>Bryggeri gav kunstig intelligens navn og ansigt - og firdoblede brugen</t>
  </si>
  <si>
    <t>Borger.dk bliver nu skrevet af en fiktiv medarbejder der hedder Børge</t>
  </si>
  <si>
    <t>Mød Kondi Kai, Athena og Møller. Unibrews nye AI-kollegaer</t>
  </si>
  <si>
    <t>02.05</t>
  </si>
  <si>
    <t>Kunstig intelligens skal forhindre for tidlige fødsler</t>
  </si>
  <si>
    <t>04.05</t>
  </si>
  <si>
    <t>I rådgiverbranchen ser vi allerede konsekvenserne af AI</t>
  </si>
  <si>
    <t>AI har erstattet 60 pct. af de ansatte i dansk tøjfirma</t>
  </si>
  <si>
    <t>AI-agent kan blive vores personlige shopper</t>
  </si>
  <si>
    <t>06.05</t>
  </si>
  <si>
    <t>Trifork med vækst i første kvartal: Kunderne vil have AI</t>
  </si>
  <si>
    <t>Fysioterapeuten</t>
  </si>
  <si>
    <t>Vi skal gå til AI med åbne og kritiske øjne</t>
  </si>
  <si>
    <t>07.05</t>
  </si>
  <si>
    <t>Tendenser på Tværs om kunstig intelligens: Effektivt redskab eller skræmmende glidebane?</t>
  </si>
  <si>
    <t>AI spøger: Massevis af studier afsløret for skjult chatbot-brug</t>
  </si>
  <si>
    <t>08.05</t>
  </si>
  <si>
    <t>Komputer for alle</t>
  </si>
  <si>
    <t>Teknologien bag kunstig intelligens</t>
  </si>
  <si>
    <t>Herning Folkeblad</t>
  </si>
  <si>
    <t>Teknologi som tveægget sværd</t>
  </si>
  <si>
    <t>09.05</t>
  </si>
  <si>
    <t>PRM / I dag åbner Danmarks nye AI-forskningscenter</t>
  </si>
  <si>
    <t>Nyt dansk forskningscenter skal rådgive om kunstig intelligens</t>
  </si>
  <si>
    <t>»Du kan godt ignorere klimakrisen en dag eller to, men når du åbner øjnene igen, vil problemet stadig være der«</t>
  </si>
  <si>
    <t>PRIVATLIV FORSKER FORBLØFFET, DA HAN LEGEDE MED MUSKS AI-MODEL Grok afslører sig selv i mulig GDPR-brøler</t>
  </si>
  <si>
    <t>KUNSTIG INTELLIGENS NYT DANSK STUDIE TRÆKKER TÆPPET VÆK UNDER AI-CHATBOTS Så lidt tid sparer du med ChatGPT</t>
  </si>
  <si>
    <t>KUNSTIG INTELLIGENS NEDSLÅENDE STUDIE DÆMPER IKKE DANSK ERHVERVS AI-BEGEJSTRING: »Nu vi skal gå fra wow to til how«</t>
  </si>
  <si>
    <t>10.05</t>
  </si>
  <si>
    <t>Hun skal lede drømmeteam: »Kunstig intelligens kan gøre samfundet mere socialt retfærdigt«</t>
  </si>
  <si>
    <t>Danske forlag bruger bruger ai. Men ikke til at skrive bøger</t>
  </si>
  <si>
    <t>11.05</t>
  </si>
  <si>
    <t>Virksomheder og ledere skal give slip på deres AI-fomo</t>
  </si>
  <si>
    <t>Installatør Horisont</t>
  </si>
  <si>
    <t>Kunstig intelligens hjælper Energinet med at spare millioner</t>
  </si>
  <si>
    <t>Informationseventyret er kun lige begyndt</t>
  </si>
  <si>
    <t>Dagens fakta</t>
  </si>
  <si>
    <t>13.05</t>
  </si>
  <si>
    <t>Brande Bladet</t>
  </si>
  <si>
    <t>Døjer du med rødalger på dit murværk, og gerne vil vide hvordan man fjerner det?</t>
  </si>
  <si>
    <t>Dette er et eksempel på en 100 % AI-generet artikel!!!!</t>
  </si>
  <si>
    <t>Apple-chefen har sendt rystelser gennem Wall Street</t>
  </si>
  <si>
    <t>AI-baseret vejrmodel forudsiger vejret på få minutter</t>
  </si>
  <si>
    <t>Træ &amp; Møbelindustri</t>
  </si>
  <si>
    <t>AI tager danske virksomheder med storm</t>
  </si>
  <si>
    <t>14.05</t>
  </si>
  <si>
    <t>BygTek</t>
  </si>
  <si>
    <t>Robotterne sorterer byggeaffaldet</t>
  </si>
  <si>
    <t>Skive Folkeblad</t>
  </si>
  <si>
    <t>Kunstig intelligens på godt og ondt</t>
  </si>
  <si>
    <t>Hård kritik af Googles nyeste tiltag: »Det er skræmmende«</t>
  </si>
  <si>
    <t>Nordjyske Stiftstidende</t>
  </si>
  <si>
    <t>Aalborg skal være AI-pioner</t>
  </si>
  <si>
    <t>Det Grønne Område</t>
  </si>
  <si>
    <t>AI-løsning mod svindel vinder Årets Startup</t>
  </si>
  <si>
    <t>USA/åbning: Arabiske AI-aftaler smitter af på humøret - Nvidia går frem</t>
  </si>
  <si>
    <t>15.05</t>
  </si>
  <si>
    <t>Våben, AI og fly - her er Trumps resultater i Saudi-Arabien</t>
  </si>
  <si>
    <t>Helt ny måde at finde viden på - alarmklokkerne bimler</t>
  </si>
  <si>
    <t>16.05</t>
  </si>
  <si>
    <t>AI-selskab vokser 420 pct.</t>
  </si>
  <si>
    <t>17.05</t>
  </si>
  <si>
    <t>»Kunstig intelligens spreder sig med svimlende fart«</t>
  </si>
  <si>
    <t>18.05</t>
  </si>
  <si>
    <t>I næste fase af AI er dømmekraft vigtigere end viden</t>
  </si>
  <si>
    <t>Hospitalet har 14 læger og fire sygeplejersker - allesammen er robotter</t>
  </si>
  <si>
    <t>19.05</t>
  </si>
  <si>
    <t>Nu har Pave Leo indledt arbejdet</t>
  </si>
  <si>
    <t>20.05</t>
  </si>
  <si>
    <t>Information</t>
  </si>
  <si>
    <t>Hos Nielsen &amp; Lollike er Guds øje kunstig intelligens</t>
  </si>
  <si>
    <t>Er den rette viden til stede i bestyrelserne?</t>
  </si>
  <si>
    <t>21.05</t>
  </si>
  <si>
    <t>Amish-folket har fat i noget</t>
  </si>
  <si>
    <t>Ophavsret. AI-virksomheder skal kompensere kunstnere</t>
  </si>
  <si>
    <t>22.05</t>
  </si>
  <si>
    <t>PRM / Klimadatastyrelsen satser på bred udrulning af AI</t>
  </si>
  <si>
    <t>Vi skal træffe valget nu om regulering af ai - det er afgørende for vores tanke- og ytringsfrihed</t>
  </si>
  <si>
    <t>Trine har forvandlet Lead Agency med ai</t>
  </si>
  <si>
    <t>Jakob løfter Novo Nordisks ai-etik</t>
  </si>
  <si>
    <t>Mikkel kreerer nogle af landets fremmeste ailøsninger</t>
  </si>
  <si>
    <t>Mathias har opfundet metode til at forudsige DSBs togforsinkelser</t>
  </si>
  <si>
    <t>23.05</t>
  </si>
  <si>
    <t>Er kunstig intelligens en trussel mod samfundet?</t>
  </si>
  <si>
    <t>Høreapparater, Nokia 3310 og AI-eventyr udspringer af danske chip-genier</t>
  </si>
  <si>
    <t>Danmark har fået et teknologisk es i ærmet - nu skal vi spille det</t>
  </si>
  <si>
    <t>MILITÆR DER MANGLER PENGE TIL OVERVÅGNING AF KRITISK INFRASTRUKTUR Gigantisk it-gæld spænder ben for Forsvarets AI-drømme under vandet</t>
  </si>
  <si>
    <t>24.05</t>
  </si>
  <si>
    <t>Fremtidens vindere ejer rettigheder</t>
  </si>
  <si>
    <t>25.05</t>
  </si>
  <si>
    <t>SCM</t>
  </si>
  <si>
    <t>Kunstig intelligens medfører kun moderate gevinster</t>
  </si>
  <si>
    <t>26.05</t>
  </si>
  <si>
    <t>Familie Journal</t>
  </si>
  <si>
    <t>Jonathan er kravlet helt ind under huden på mig</t>
  </si>
  <si>
    <t>Selskab bag ny AI-navigatør vil optimere global skibsfart</t>
  </si>
  <si>
    <t>Googles AI-svar kan stjæle trafik fra danske hjemmesider</t>
  </si>
  <si>
    <t>Teknovation</t>
  </si>
  <si>
    <t>MADE-Projekt fordobler genbrug med AI</t>
  </si>
  <si>
    <t>27.05</t>
  </si>
  <si>
    <t>ROBOTTEN REDIGERER BILLEDER: Gør nemt dine fotos flottere</t>
  </si>
  <si>
    <t>28.05</t>
  </si>
  <si>
    <t>PRM / AI-gigafabrik bør placeres i Danmark – og stå på grøn strøm og dansk faglighed</t>
  </si>
  <si>
    <t>Slut med Meta</t>
  </si>
  <si>
    <t>Lars Løkke og over 1000 andre gættede med om AI-hotdog</t>
  </si>
  <si>
    <t>Kom så, Corydon og DR. Byg en ai!</t>
  </si>
  <si>
    <t>Jeg elsker når topøkonomer siger, at ny teknologi ikke vil ændre noget særligt</t>
  </si>
  <si>
    <t>Landbrug ØST</t>
  </si>
  <si>
    <t>Fremtidens intelligente løsning til præcisionsteknologi</t>
  </si>
  <si>
    <t>Nåede du heller ikke at sige nej til, at Facebook må bruge dine billeder?</t>
  </si>
  <si>
    <t>NordVestNyt (Holbæk)</t>
  </si>
  <si>
    <t>- Jeg elsker når topøkonomer siger, at ny teknologi ikke vil ændre noget særligt</t>
  </si>
  <si>
    <t>29.05</t>
  </si>
  <si>
    <t>Nu ved jeg ikke, om jeg kan stole på noget af det, der står i artiklen</t>
  </si>
  <si>
    <t>30.05</t>
  </si>
  <si>
    <t>Metal Supply</t>
  </si>
  <si>
    <t>Blød robot kravler ind, hvor ingen andre kan</t>
  </si>
  <si>
    <t>Vært for AI-festen</t>
  </si>
  <si>
    <t>31.05</t>
  </si>
  <si>
    <t>Han har inviteret AI indenfor til bogføringen</t>
  </si>
  <si>
    <t>Domstole, aviser, forskere  flere og flere bliver snydt af ai-fup</t>
  </si>
  <si>
    <t>Apple arbejder på briller med indbygget kunstig intelligens</t>
  </si>
  <si>
    <t>Med kunstig intelligens fremmaner vi kræfter, vi ikke kan kontrollere</t>
  </si>
  <si>
    <t>01.06</t>
  </si>
  <si>
    <t>Fjernvarmen</t>
  </si>
  <si>
    <t>FLEXUMERS-PROJEKTET: AI-teknologi jagter besparelser ved at øge fleksibiliteten</t>
  </si>
  <si>
    <t>Mere end hver 10. danske læge har købt en AI-assistent</t>
  </si>
  <si>
    <t>02.06</t>
  </si>
  <si>
    <t>PRM / Djøfs ESG-panel: AI kan sætte turbo på bæredygtighed – men energiforbruget skaber nye udfordringer</t>
  </si>
  <si>
    <t>XiniX AI's robot tager over for droner</t>
  </si>
  <si>
    <t>Technomania vil stille skarpt på AI</t>
  </si>
  <si>
    <t>Samarbejde om Agentic AI-løsning</t>
  </si>
  <si>
    <t>CIP lancerer helt nyt forretningsben med trecifret millioninvestering fra PensionDanmark</t>
  </si>
  <si>
    <t>Brystflæsk klar til bacon</t>
  </si>
  <si>
    <t>Ai skal give store offentlige personalebesparelser</t>
  </si>
  <si>
    <t>AI giver virksomheder superkræfter til at tæmme grøn regulering - men kun få bruger dem</t>
  </si>
  <si>
    <t>Martin Thorborg har et problem: AI-agenter vil æde hans forretning - men AI skal også gøre den uundværlig</t>
  </si>
  <si>
    <t>03.06</t>
  </si>
  <si>
    <t>PRM / Digitalisering på rekordtid: Netcompany sætter ny standard med AI-værktøj til legacymodernisering</t>
  </si>
  <si>
    <t>Politiken har forsømt en vigtig opgave</t>
  </si>
  <si>
    <t>Kristelit Dagblad</t>
  </si>
  <si>
    <t>Kan vi få robotpræster med kunstig intelligens?</t>
  </si>
  <si>
    <t>Medico Teknink</t>
  </si>
  <si>
    <t>Kunstig intelligens finder markant flere risikograviditeter</t>
  </si>
  <si>
    <t>Medicinsk udstyr og AI-forordningen</t>
  </si>
  <si>
    <t>Netcompany introducerer AI-drevet værktøj til transformation af gamle systemer</t>
  </si>
  <si>
    <t>04.06</t>
  </si>
  <si>
    <t>Shape Robotics køber op i Finland: Får adgang til AI-værktøjer og distribution</t>
  </si>
  <si>
    <t>Teknologi. At få AI-fabrikker i Danmark handler om mere end konkurrenceevne</t>
  </si>
  <si>
    <t>Fyens Stiftstidende</t>
  </si>
  <si>
    <t>Købmand har opgivet at tælle butikstyvene</t>
  </si>
  <si>
    <t>05.06</t>
  </si>
  <si>
    <t>Lyd &amp; Billede</t>
  </si>
  <si>
    <t>Diskret, genial AI-optager</t>
  </si>
  <si>
    <t>Tak til alle jer fejlfindere og fluekneppere. En levende avis skal forblive robotfrit område</t>
  </si>
  <si>
    <t>Jydske Vestkysten Billund</t>
  </si>
  <si>
    <t>FAKTA HVAD ER EN AI-FABRIK?</t>
  </si>
  <si>
    <t>Jydske Vestkysten Esbjerg</t>
  </si>
  <si>
    <t>Esbjerg vil have en af EUs AI-gigafabrikker</t>
  </si>
  <si>
    <t>Borgmester melder Esbjerg ind i kapløbet om EU's nye AI-fabrikker</t>
  </si>
  <si>
    <t>Dette er en fordsidehenvisning</t>
  </si>
  <si>
    <t>06.06</t>
  </si>
  <si>
    <t>Når tankemylderet trænger sig på, hiver hun mobilen frem og skriver til ChatGPT</t>
  </si>
  <si>
    <t>07.06</t>
  </si>
  <si>
    <t>Vi behøver ikke frygte AI-litteratur</t>
  </si>
  <si>
    <t>Venstrepolitikere: - Kunstig intelligens er sundhedsvæsenets nye medhjælper</t>
  </si>
  <si>
    <t>Kan vi tilgive tech-milliardærerne?</t>
  </si>
  <si>
    <t>Har du husket at fortælle, hvem der har skrevet din tekst?</t>
  </si>
  <si>
    <t>09.06</t>
  </si>
  <si>
    <t>Sig "ahhh: Med AI kan din stemme afsløre, om du er syg eller rask. Men det rejser ét afgørende spørgsmål</t>
  </si>
  <si>
    <t>Amerikanske fagforbund prøver at finde fodfæste i en fremtid med AI</t>
  </si>
  <si>
    <t>10.06</t>
  </si>
  <si>
    <t>PRM / Kunstig intelligens skal frigøre mere tid til det vigtige</t>
  </si>
  <si>
    <t>PRM / AI-kunstværk giver diabetes en stemme på Folkemødet</t>
  </si>
  <si>
    <t>PRM / TEKNIQ: Kunstig intelligens kan frigøre langt flere hænder</t>
  </si>
  <si>
    <t>PRM / DI: Ambitiøst mål for brugen af AI i det offentlige</t>
  </si>
  <si>
    <t>Teknologi er farveblind</t>
  </si>
  <si>
    <t>Eksperter savner fokus: Forsvaret bader i milliarder, men har svært ved at tænke nyt</t>
  </si>
  <si>
    <t>TEKNIQ: Kunstig intelligens kan frigøre langt flere hænder</t>
  </si>
  <si>
    <t>11.06</t>
  </si>
  <si>
    <t>Intern viden: Samarbejde med Lemvigh-Müller om AI-baseret ubemandet butikskoncept</t>
  </si>
  <si>
    <t>Elbo Bladet</t>
  </si>
  <si>
    <t>Temashop vinder erhvervspris for sin digitalisering</t>
  </si>
  <si>
    <t>Hornsherred Lokalavis</t>
  </si>
  <si>
    <t>Kunstig intelligens og ægte kommunikation</t>
  </si>
  <si>
    <t>Fagforbund famler sig frem mod AI-truslen</t>
  </si>
  <si>
    <t>Licitationen - Byggeriets Dagblad</t>
  </si>
  <si>
    <t>AI er rykket ind på kontoret - bare ikke i byggebranchen</t>
  </si>
  <si>
    <t>Novo vil bruge dansk supercomputer til at udvikle ny medicin</t>
  </si>
  <si>
    <t>Netcompany-topchef ønsker mindre snak og mere handling på AI-området</t>
  </si>
  <si>
    <t>Novo vil bruge dansk supercomputer</t>
  </si>
  <si>
    <t>12.06</t>
  </si>
  <si>
    <t>Erhverv+ Østjylland</t>
  </si>
  <si>
    <t>De digitale agenter er her snart</t>
  </si>
  <si>
    <t>Markedsføring</t>
  </si>
  <si>
    <t>AI-BEKYMRING</t>
  </si>
  <si>
    <t>Mindst to problemer i SVM-plan for kunstig intelligens</t>
  </si>
  <si>
    <t>13.06</t>
  </si>
  <si>
    <t>Fredagens danske avisuddrag med Novo, AI-projekt og ATP</t>
  </si>
  <si>
    <t>Tør du lade kunstig intelligens afgøre din forsikringssag?</t>
  </si>
  <si>
    <t>HERNING-FIRMA HAR UDVIKLET EN BRUGERVENLIG AI-HJÆLPER: Alle må benytte den helt gratis</t>
  </si>
  <si>
    <t>AI-sats rammer europæisk storby: »Det er vanvittig vigtigt«</t>
  </si>
  <si>
    <t>14.06</t>
  </si>
  <si>
    <t>LandbrugsAvisen</t>
  </si>
  <si>
    <t>Kamera på traktorens tag</t>
  </si>
  <si>
    <t>Lolland-Falsters Folketidende</t>
  </si>
  <si>
    <t>Kunstig intelligent skal sikre patienter trygge flytninger mellem afdelinger</t>
  </si>
  <si>
    <t>Frihedens forsvarere har spillet fallit</t>
  </si>
  <si>
    <t>Horsens Folkeblad</t>
  </si>
  <si>
    <t>Drone leder efter rotter og revner</t>
  </si>
  <si>
    <t>AI-firma sagsøgt af Disney og Universal</t>
  </si>
  <si>
    <t>15.06</t>
  </si>
  <si>
    <t>Har forskere virkelig fundet førsteudgaver af gammeltestamentlige tekster i Qumran?</t>
  </si>
  <si>
    <t>16.06</t>
  </si>
  <si>
    <t>Er luften ved at sive ud af AI?</t>
  </si>
  <si>
    <t>17.06</t>
  </si>
  <si>
    <t>Offentligt ansatte famler i blinde</t>
  </si>
  <si>
    <t>18.06</t>
  </si>
  <si>
    <t>Direktør for bilkoncern vil tæmme stigende omkostninger med AI</t>
  </si>
  <si>
    <t>19.06</t>
  </si>
  <si>
    <t>Kommunen</t>
  </si>
  <si>
    <t>Fra fri leg til nytteværdi: Sådan gør du kunstig intelligens til gunstig intelligens</t>
  </si>
  <si>
    <t>20.06</t>
  </si>
  <si>
    <t>Undervisning. Med kunstig intelligens er vores skoler og uddannelser forandret for evigt</t>
  </si>
  <si>
    <t>It-milliardær jagter AI-trænere i Danmark</t>
  </si>
  <si>
    <t>Hjertestop i 112-opkald skulle opdages med AI. Derfor blev det droppet</t>
  </si>
  <si>
    <t>Han fyrede 120 mand og solgte virksomheden. Nu venter nyt eventyr</t>
  </si>
  <si>
    <t>Corti fortsatte succes-fortælling efter hjer testop - algoritmen var skrottet</t>
  </si>
  <si>
    <t>Computerworld har uddelt prisen som Årets CIO for 20. gang: It-topledere og unge håb diskuterede nye risici og den AI-drevne organisation</t>
  </si>
  <si>
    <t>Brug af AI har konsekvenser for hjernen</t>
  </si>
  <si>
    <t>22.06</t>
  </si>
  <si>
    <t>SAMARBEJDE</t>
  </si>
  <si>
    <t>Amerikanske giganter lobbyer for ureguleret kunstig intelligens</t>
  </si>
  <si>
    <t>Nato risikerer at sakke bagud i et farligt teknologiræs med Kina og Rusland</t>
  </si>
  <si>
    <t>24.06</t>
  </si>
  <si>
    <t>Topchef i amerikansk storbank: Der kommer en revolution af vores økonomi</t>
  </si>
  <si>
    <t>25.06</t>
  </si>
  <si>
    <t>Første kvinde i Jyske Banks direktion: Vi skal omfavne AI</t>
  </si>
  <si>
    <t>26.06</t>
  </si>
  <si>
    <t>PRM / Dansk forskning i droner og AI bliver nu opskaleret</t>
  </si>
  <si>
    <t>Så er den her: Sidste sommerferie uden AI-agenter</t>
  </si>
  <si>
    <t>28.06</t>
  </si>
  <si>
    <t>Barndomsvenner skabte og solgte firma for millionbeløb. Nu prøver de igen</t>
  </si>
  <si>
    <t>29.06</t>
  </si>
  <si>
    <t>PRM / Danske læger er bag internationalt AI-gennembrud som skal gøre læger dygtigere over hele verden</t>
  </si>
  <si>
    <t>Det står allernederst på din prioriteringsliste. Men det skal højere op</t>
  </si>
  <si>
    <t>30.06</t>
  </si>
  <si>
    <t>Kommuner satser på kunstig intelligens»kedeligt er godt« lige nu</t>
  </si>
  <si>
    <t>Jydske Vestkysten Varde</t>
  </si>
  <si>
    <t>50 år gået: Fra skrivemaskiner til kunstig intelligens</t>
  </si>
  <si>
    <t>02.07</t>
  </si>
  <si>
    <t>Topchef har arbejdet 40 år i Silicon Valley: Jeg har aldrig set noget lignende"</t>
  </si>
  <si>
    <t>Silicon Valley-topchef om AI: Det største siden internettet</t>
  </si>
  <si>
    <t>Forsidehenvisning</t>
  </si>
  <si>
    <t>03.07</t>
  </si>
  <si>
    <t>ASML og SAP ønsker udsættelse af EU's AI-regler</t>
  </si>
  <si>
    <t>Erhvervslivet efterspørger massiv investering i AI-kompetencer</t>
  </si>
  <si>
    <t>De nye AI-bots lyver, bedrager og kæmper for selv at overleve</t>
  </si>
  <si>
    <t>Minister og 44 topchefer vil pause ny EU-lov om kunstig intelligens</t>
  </si>
  <si>
    <t>Investeringsstrateg: Glansen er gået af "magnificent seven"</t>
  </si>
  <si>
    <t>04.07</t>
  </si>
  <si>
    <t>Maskinteknik</t>
  </si>
  <si>
    <t>RGS Nordic sætter AI i spil</t>
  </si>
  <si>
    <t>Dagbladet Ringsted</t>
  </si>
  <si>
    <t>Minister og 44 topchefer vil sætte ny AI-lov på pause</t>
  </si>
  <si>
    <t>06.07</t>
  </si>
  <si>
    <t>Kunstige intelligenser udvikler egne sociale normer og fordomme, når de taler sammen</t>
  </si>
  <si>
    <t>07.07</t>
  </si>
  <si>
    <t>PRM / Ny AI-guide skal hjælpe virksomheder med at leve op til kravene i AI Act</t>
  </si>
  <si>
    <t>Ugeskrift for Læger</t>
  </si>
  <si>
    <t>Hvad laver vi som læger om ti år?</t>
  </si>
  <si>
    <t>08.07</t>
  </si>
  <si>
    <t>Tidligere superligaspiller henter 127 mio. kr. til AI-selskab</t>
  </si>
  <si>
    <t>EU fastholder plan for nye AI-regler trods flere opråb</t>
  </si>
  <si>
    <t>10.07</t>
  </si>
  <si>
    <t>Filosof om fremtiden med kunstig intelligens: Etikerne kommer på overarbejde</t>
  </si>
  <si>
    <t>11.07</t>
  </si>
  <si>
    <t>Privatlærere til alle</t>
  </si>
  <si>
    <t>12.07</t>
  </si>
  <si>
    <t>Ingveldur og Hiroshi har åbnet butik med AI-billeder</t>
  </si>
  <si>
    <t>13.07</t>
  </si>
  <si>
    <t>Kunstig intelligens giver svindlere nye muligheder</t>
  </si>
  <si>
    <t>Regler om kunstig intelligens skal skabe klare rammer men gør det modsatte</t>
  </si>
  <si>
    <t>14.07</t>
  </si>
  <si>
    <t>AI sluger strøm - men kan opveje for det</t>
  </si>
  <si>
    <t>Nye AI-krav er svære at forstå og skaber røre</t>
  </si>
  <si>
    <t>Nye EU-regler om kunstig intelligens skaber mere forvirring end klarhed</t>
  </si>
  <si>
    <t>16.07</t>
  </si>
  <si>
    <t>En chatbot er hverken din ven eller kollega</t>
  </si>
  <si>
    <t>17.07</t>
  </si>
  <si>
    <t>Dine 15 år gamle chatbeskeder kan nu bruges til at træne ai</t>
  </si>
  <si>
    <t>Nicolai Varney får en AI til at skrive søde post-it-sedler til konen</t>
  </si>
  <si>
    <t>19.07</t>
  </si>
  <si>
    <t>Fødevarer. Kunstig intelligens kan hjælpe i kampen mod vores madspild</t>
  </si>
  <si>
    <t>21.07</t>
  </si>
  <si>
    <t>PRM / Fra ChatGPT til 3byggetilbud.dk: Dansk platform oplever AI-eksplosion på 731 %</t>
  </si>
  <si>
    <t>Nu bygger Mark Zuckerberg verdens største AI-datacenter</t>
  </si>
  <si>
    <t>22.07</t>
  </si>
  <si>
    <t>Effektivt Landbrug</t>
  </si>
  <si>
    <t>Gl. Buurholt tager kampen op mod meldrøjer</t>
  </si>
  <si>
    <t>23.07</t>
  </si>
  <si>
    <t>USA/lukning: Vendte rundt til endnu en rekord - trukket af Apple, Alphabet og Tesla - NY</t>
  </si>
  <si>
    <t>Vi lader de unge i stikken uden en gennemtænkt ChatGPT-politik</t>
  </si>
  <si>
    <t>Ugeavisen Guldborgsund</t>
  </si>
  <si>
    <t>Karlas nye fortrolige er empatisk og bliver aldrig træt: »Den forstår mig«</t>
  </si>
  <si>
    <t>24.07</t>
  </si>
  <si>
    <t>DET BEDSTE SØGEVÆRKTØJ: Lad robotten finde information for dig</t>
  </si>
  <si>
    <t>26.07</t>
  </si>
  <si>
    <t>»Det kommer til at blive det definerende øjeblik i dit og mit liv,« siger Morten Messerschmidt - og han mener, at Europa er håbløst bagefter</t>
  </si>
  <si>
    <t>Kunstig intelligens revolutionerer lægers arbejde</t>
  </si>
  <si>
    <t>Kunstig intelligens bliver brugt i spirituel søgen: Som at trække et orakelkort fra de højere lag</t>
  </si>
  <si>
    <t>Forvandler kunstig intelligens os til lallende idioter?</t>
  </si>
  <si>
    <t>27.07</t>
  </si>
  <si>
    <t>I krydsfeltet mellem data og kreativitet</t>
  </si>
  <si>
    <t>28.07</t>
  </si>
  <si>
    <t>Trump kan skabe ny inflationsbølge</t>
  </si>
  <si>
    <t>Samsung skal lave chips til Tesla tæt på Musks hus</t>
  </si>
  <si>
    <t>29.07</t>
  </si>
  <si>
    <t>Den nye salmebog klinger af støj og stål men glemmer at bevæge</t>
  </si>
  <si>
    <t>Vil du dele dine inderste problemer med kunstig intelligens? Det kan blive virkeligheden i sundhedsvæsenet</t>
  </si>
  <si>
    <t>Samsung skal lave chip til Tesla tæt på Musks hus</t>
  </si>
  <si>
    <t>Bevidsthed er nøglen, når vi skal definere vores fremtid med kunstig intelligens</t>
  </si>
  <si>
    <t>30.07</t>
  </si>
  <si>
    <t>USA har gjort skolebørn til forsøgskaniner i et nyt AI-eksperiment</t>
  </si>
  <si>
    <t>Kunstig intelligens afpressede direktøren, da den blev truet med udslettelse</t>
  </si>
  <si>
    <t>Landbrug FYN</t>
  </si>
  <si>
    <t>31.07</t>
  </si>
  <si>
    <t>PRM / Europæiske kunstnerorganisationer i fælles opråb: ”Nyt AI-kodeks underminerer ophavsretten.” Koda opfordrer den danske regering til at gå ind i sagen.</t>
  </si>
  <si>
    <t>Cyberangreb er den nye samfundstrussel</t>
  </si>
  <si>
    <t>02.11</t>
  </si>
  <si>
    <t>Europa er i sit efterår, foran en ny tidsalder</t>
  </si>
  <si>
    <t>03.11</t>
  </si>
  <si>
    <t>Overblik: Fredag aftens nyheder fra MarketWire</t>
  </si>
  <si>
    <t>04.11</t>
  </si>
  <si>
    <t>Tidligere Google-chef vil pudse kunstig intelligens på byggeriet</t>
  </si>
  <si>
    <t>Koda sagsøger AI-selskab for at stjæle sange fra Aqua og D-A-D</t>
  </si>
  <si>
    <t>Plus Proces</t>
  </si>
  <si>
    <t>Dataovervågning af larveproduktion</t>
  </si>
  <si>
    <t>Millioner af mennesker deler hver uge deres selvmordstanker med ChatGPT</t>
  </si>
  <si>
    <t>Gribskov bør bruge AI til sagsbehandling</t>
  </si>
  <si>
    <t>TraktorTech</t>
  </si>
  <si>
    <t>Jeg kunne dest li, når noget var gået i stykker</t>
  </si>
  <si>
    <t>05.11</t>
  </si>
  <si>
    <t>Som at bruge en Stradivarius til at lave muzak med</t>
  </si>
  <si>
    <t>Koda sagsøger selskab for at stjæle danske hits</t>
  </si>
  <si>
    <t>Koda sagsøger AI-musiktjeneste</t>
  </si>
  <si>
    <t>Andreas Odbjerg, Tessa og 80 andre danske kunstnere: Ai-musiktjenester har stjålet vores musik</t>
  </si>
  <si>
    <t>AI-forsker: Chatbotterne er designet, så du vil have mere</t>
  </si>
  <si>
    <t>Randers Onsdag</t>
  </si>
  <si>
    <t>AI-forsker: Chatbotterne er designet så du vil have mere</t>
  </si>
  <si>
    <t>Haderslev Ugeavis</t>
  </si>
  <si>
    <t>AI-selskab sagsøgt for at stjæle dansk musik</t>
  </si>
  <si>
    <t>Dette er en forsidehenvisning</t>
  </si>
  <si>
    <t>Ugeposten Gribskov</t>
  </si>
  <si>
    <t>PRM / Ny rapport: AI rykker tættere på ældreplejen og kan frigøre tid</t>
  </si>
  <si>
    <t>Elektronik &amp; Data</t>
  </si>
  <si>
    <t>Banebrydende multimondale AI edge processorer</t>
  </si>
  <si>
    <t>AI/ML i wearable audio-produkter</t>
  </si>
  <si>
    <t>06.11</t>
  </si>
  <si>
    <t>Erhverv+ Fyn</t>
  </si>
  <si>
    <t>AI-etik begynder på dit eget skrivebord</t>
  </si>
  <si>
    <t>Har fået gang i butikken efter vigtig validering: Agreena mærker positive markedsvinde</t>
  </si>
  <si>
    <t>Internationale aviser med Nvidia, Snap og Qualcomm</t>
  </si>
  <si>
    <t>AI-ekspert og manden bag Netdoktor bag sundhedsstartup med kæmpe ambitioner</t>
  </si>
  <si>
    <t>07.11</t>
  </si>
  <si>
    <t>Verdensberømt forsker med dyster advarsel: Min egen opfindelse kan ødelægge verden</t>
  </si>
  <si>
    <t>Professorens ubekvemme erkendelse</t>
  </si>
  <si>
    <t>Kunstig uintelligens</t>
  </si>
  <si>
    <t>Grundfos tredobler savklinges levetid med AI</t>
  </si>
  <si>
    <t>Esbjerg-hold vil udfordre regnskabsgiganterne med kunstig intelligens</t>
  </si>
  <si>
    <t>PRM / Ny AI-platform skal gøre biomedicinsk forskning hurtigere og mere præcis</t>
  </si>
  <si>
    <t>08.11</t>
  </si>
  <si>
    <t>USAs investeringer i kunstig intelligens eksploderer. Økonomisk mirakel eller historiens største boble?</t>
  </si>
  <si>
    <t>Storinvestor forudså finanskrisen. Nu satser han milliarder på et kollaps for kunstig intelligens</t>
  </si>
  <si>
    <t>Dagbladet Holstebro</t>
  </si>
  <si>
    <t>Jens har brugt kunstig intelligens til sine billeder</t>
  </si>
  <si>
    <t>Debat. Datacenter kan vise sig at blive en dyr gave - pakket ind i flotte ord</t>
  </si>
  <si>
    <t>AI-analyse af ukrudtfotos: Spotsprøjtningskort klar indenfor 48 timer efter overkørsel af marken med en kamera-ATV</t>
  </si>
  <si>
    <t>Økonomisk Ugebrev Formue</t>
  </si>
  <si>
    <t>AI-BOBLE: VI FÅR EN KORREKTION, IKKE ET KRAK</t>
  </si>
  <si>
    <t>09.11</t>
  </si>
  <si>
    <t>Kunstig intelligens hjælper med at mindske turbulens på flyrejser</t>
  </si>
  <si>
    <t>10.11</t>
  </si>
  <si>
    <t>Randers Amtsavis</t>
  </si>
  <si>
    <t>Studerende strømmer til AI-kursus</t>
  </si>
  <si>
    <t>ETUX 2025 med AI-tema</t>
  </si>
  <si>
    <t>11.11</t>
  </si>
  <si>
    <t>Nye EU-regler er en overbureaukratisk vejblokade for den digitale udvikling</t>
  </si>
  <si>
    <t>OpenAI taber sag om ophavsret mod tyske kunstnere</t>
  </si>
  <si>
    <t>12.11</t>
  </si>
  <si>
    <t>Kandidat vil have et p-hus formet som en borg</t>
  </si>
  <si>
    <t>Flere spørger kunstig intelligens, før de taler med lægen</t>
  </si>
  <si>
    <t>Lokalavisen Frederikssund</t>
  </si>
  <si>
    <t>AI kan skabe hurtigere og mere effektiv byggesagsbehandling i Frederikssund</t>
  </si>
  <si>
    <t>Nøgleperson i Microsoft skal bruge 500 mia. og spår historiske forandringer af verden</t>
  </si>
  <si>
    <t>Serieiværksætter: Derfor finder vi vores nye direktør via et lykkehjul</t>
  </si>
  <si>
    <t>13.11</t>
  </si>
  <si>
    <t>Sjællandske virksomheder er efter med AI</t>
  </si>
  <si>
    <t>God case artikel om manglende udbredelse af AI - der er data med!!!!</t>
  </si>
  <si>
    <t>EU-kommissær blæser til kamp mod USA og Kina i ai-kapløbet</t>
  </si>
  <si>
    <t>14.11</t>
  </si>
  <si>
    <t>Jydske Vestkysten Kolding</t>
  </si>
  <si>
    <t>Kunstig intelligens. Kolding som Danmarks AI-hovedstad</t>
  </si>
  <si>
    <t>Hummel fremtidssikrer sin ordreafvikling med robotter i Padborg</t>
  </si>
  <si>
    <t>Magasinet Plast</t>
  </si>
  <si>
    <t>Brancherapport: Globalt pres - men Europas producenter står stærkt</t>
  </si>
  <si>
    <t>AI-værktøj nomineret til Auto Awards</t>
  </si>
  <si>
    <t>Økonomisk Ugebrev Ledelse</t>
  </si>
  <si>
    <t>AI-agenter kommer til at ændre spillereglerne fuldstændigt</t>
  </si>
  <si>
    <t>USA/lukning: Tunge kursfald på svækket rentehåb - Nvidia tyngede - nedtur for Disney - NY</t>
  </si>
  <si>
    <t>Analysechef: AI-temaet er holdbart trods seneste tids kursklø</t>
  </si>
  <si>
    <t>Tre AI-projekter skal løfte dansk velfærd ind i det 21. århundrede</t>
  </si>
  <si>
    <t>DI: Glædeligt med regeringens AI-projekter</t>
  </si>
  <si>
    <t>15.11</t>
  </si>
  <si>
    <t>Vil du chatte erotisk med Pocahontaseller er det bedre med Kylie Minogue?</t>
  </si>
  <si>
    <t>Er det nu? Frygten for en ai-boble ulmer, men eksperter er rolige</t>
  </si>
  <si>
    <t>16.11</t>
  </si>
  <si>
    <t>Halvdelen af tekniske virksomheder bruger AI</t>
  </si>
  <si>
    <t>Artiklen har henvisning til branchespecifik udbredelse af AI jvf. Danmarks Statistik!!</t>
  </si>
  <si>
    <t>Fremtidens supply chain starter med enkelhed - ikke AI</t>
  </si>
  <si>
    <t>17.11</t>
  </si>
  <si>
    <t>Padborg Transportcenter fejrede 10 år med kurs mod kunstig intelligens</t>
  </si>
  <si>
    <t>Hun skaffer et firecifret milliardbeløb til en ny superfond</t>
  </si>
  <si>
    <t>Hotel &amp; Konference</t>
  </si>
  <si>
    <t>Fremtidens hoteloplevelse starter med Mona</t>
  </si>
  <si>
    <t>Av for en AI brøler fra Dansk Folkeparti</t>
  </si>
  <si>
    <t>Nationalbankdirektør ser risici efter raketstigninger inden for AI</t>
  </si>
  <si>
    <t>Danske Banks investeringsstrateg om Nvidia: Kan regnskab sætte en stopper for AI-frygten</t>
  </si>
  <si>
    <t>PRM / København samler Europas AI-eksperter: Dansk Standard sidder for bordenden</t>
  </si>
  <si>
    <t>18.11</t>
  </si>
  <si>
    <t>Ukrainsk startup bruger ai til at advare mod russernes propagandakrig</t>
  </si>
  <si>
    <t>Landinspektøren</t>
  </si>
  <si>
    <t>Fra studie til GIS-specialist</t>
  </si>
  <si>
    <t>De her fire myter om AI spænder ben for væksten</t>
  </si>
  <si>
    <t>19.11</t>
  </si>
  <si>
    <t>Kursdyk giver ai-drømmen alvorlige ridser i lakken</t>
  </si>
  <si>
    <t>Mester &amp; Svend</t>
  </si>
  <si>
    <t>Hvad med en ubemandet og døgnåben butik på byggepladsen?</t>
  </si>
  <si>
    <t>Giganter jagter friske penge trods frygten for en ai-boble</t>
  </si>
  <si>
    <t>USA/lukning: Aktier faldt inden regnskabsbrag - Nvidia, Microsoft og Amazon presset - NY</t>
  </si>
  <si>
    <t>PRM / Noteless styrker sin position i Danmark: Ansætter stærk sundhedsfaglig profil som Head of Medical Operations</t>
  </si>
  <si>
    <t>AI-frontløbers regnskab kan sætte retning for uroligt marked</t>
  </si>
  <si>
    <t>PRM / EU’s Digitale Omnibus er et vigtigt skridt mod moderne og praktisk digital regulering</t>
  </si>
  <si>
    <t>20.11</t>
  </si>
  <si>
    <t>Økonomisk Ugebrev Life Science</t>
  </si>
  <si>
    <t>Zealand Pharma kæmper sig tilbage mod toppen</t>
  </si>
  <si>
    <t>Forvaltere: AI-selskaber investerer for aggressivt</t>
  </si>
  <si>
    <t>Nvidias regnskab underbygger AI som investeringstema - GENT</t>
  </si>
  <si>
    <t>Internationale aviser med Nvidia, Trump og Federal Reserve</t>
  </si>
  <si>
    <t>21.11</t>
  </si>
  <si>
    <t>»Mange af vores kunder foretrækker faktisk at tale med chatbot ten«</t>
  </si>
  <si>
    <t>GENERATIV AI HVAD HAR VI LÆRT PÅ ET ÅR MED AI-EKSPERIMENTER</t>
  </si>
  <si>
    <t>Danske virksomheder skal have flere muskler med intelligent teknologi</t>
  </si>
  <si>
    <t>Danmark i AI-top, men manglen på hænder presser produktionsvirksomheder</t>
  </si>
  <si>
    <t>Analytikere: Nvidia mindsker frygt for AI-boble</t>
  </si>
  <si>
    <t>Nvidia investerer i AIselskab med dansk retssag</t>
  </si>
  <si>
    <t>Musks AI-komet og Nvidia vil bygge datacenter i Saudi-Arabien</t>
  </si>
  <si>
    <t>Novo fik en dukkert i USA efter U-vending til Nvidia</t>
  </si>
  <si>
    <t>Voldsom kritik: EU vil slække på beskyttelse af europæeres persondata</t>
  </si>
  <si>
    <t>22.11</t>
  </si>
  <si>
    <t>BANK OF ENGLAND: RISIKO FOR, AT AI-BOBLEN BRISTER</t>
  </si>
  <si>
    <t>23.11</t>
  </si>
  <si>
    <t>InstallatørGruppen: Vi har en AI-platform på plads</t>
  </si>
  <si>
    <t>Ellers optimistisk professor advarer om ai-aktier</t>
  </si>
  <si>
    <t>AI breder sig hastigt - og bliver afgørende for virksomheders konkurrenceevne</t>
  </si>
  <si>
    <t>Artikel med undersølse af AI udbredelse i dks teknik-virksomheder</t>
  </si>
  <si>
    <t>24.11</t>
  </si>
  <si>
    <t>Sikkerhedsvirksomhed ekspanderer - takket være AI</t>
  </si>
  <si>
    <t>HR-boblen kan snart briste</t>
  </si>
  <si>
    <t>Efter succes i USA vil dansk AI-startup nu indtage Europa</t>
  </si>
  <si>
    <t>Dine dyre AI-investeringer kan snart blive værdiløse</t>
  </si>
  <si>
    <t>AI er blevet en motor for dansk høreapparatproducent</t>
  </si>
  <si>
    <t>PRM / Kun 6 ud af 10 danskere vil handle til Black Friday – danskerne køber klogere, ikke mere</t>
  </si>
  <si>
    <t>Danske Bank ser mulighed for stærk årsafslutning for amerikanske aktier trods AI-bekymring</t>
  </si>
  <si>
    <t>25.11</t>
  </si>
  <si>
    <t>Tyveri af dansk musik truer fælles kulturarv</t>
  </si>
  <si>
    <t>Plast Panorama</t>
  </si>
  <si>
    <t>Dansk plastproducent går i skyen med IFS</t>
  </si>
  <si>
    <t>AI kræver ledelse</t>
  </si>
  <si>
    <t>PRM / AI frigør tusindvis af arbejdstimer i ATP – og giver mere nærvær i borgerdialogen</t>
  </si>
  <si>
    <t>AI-selskab beskyldt for sangtyveri indgår partnerskab med musikkoncern</t>
  </si>
  <si>
    <t>26.11</t>
  </si>
  <si>
    <t>Lukkede milliardkredsløb mellem tech-giganter truer dine aktier</t>
  </si>
  <si>
    <t>Kunstig intelligens og ægte bejestring</t>
  </si>
  <si>
    <t>It-gigant satser på kunstig intelligens og vil fyre tusindvis</t>
  </si>
  <si>
    <t>27.11</t>
  </si>
  <si>
    <t>Milliarder til datacentre kan betyde, at der kommer vind i sejlene til Vestas</t>
  </si>
  <si>
    <t>28.11</t>
  </si>
  <si>
    <t>Signe Ravn-Højgaard forsker i tech-afhængighed: Hun er voldsomt bekymret over, hvor sårbare vi er</t>
  </si>
  <si>
    <t>KIT magasinet</t>
  </si>
  <si>
    <t>Google åbner Gemini AI for danske udviklere og virksomheder</t>
  </si>
  <si>
    <t>FORSKERforum</t>
  </si>
  <si>
    <t>FRA TAVLE TIL CHATBOT: ULRICH KRÜHNE GØR UNDERVISNINGEN LEVENDE MED DIGITALE VÆRKTØJER</t>
  </si>
  <si>
    <t>Dagens Medicin</t>
  </si>
  <si>
    <t>AI er en del af fremtiden for praktiserende læger</t>
  </si>
  <si>
    <t>AI Person(a)er - Når AI bliver til et menneskeligt møde</t>
  </si>
  <si>
    <t>Nyt AI-værktøj i beskæftigelsesindsatsen: AI-assistent i Thisted hjælper projektlederen med at bevare overblikket</t>
  </si>
  <si>
    <t>Ny bog: Fra digital besættelse til digital suverænitet</t>
  </si>
  <si>
    <t>29.11</t>
  </si>
  <si>
    <t>Kunstig intelligens kan ikke redde verden</t>
  </si>
  <si>
    <t>01.12</t>
  </si>
  <si>
    <t>Vi tog fejl af internettets effekt - og den kunstige intelligens er lige så uforudsigelig</t>
  </si>
  <si>
    <t>Robotter og AI løfter bagværket hos Mette Munk</t>
  </si>
  <si>
    <t>Frygten for AI er frygten for forandring</t>
  </si>
  <si>
    <t>Rent i Danmark</t>
  </si>
  <si>
    <t>Branchedag sætter fokus på digital transformation</t>
  </si>
  <si>
    <t>Millionløft af TI's robotaktiviteter</t>
  </si>
  <si>
    <t>Maskin- og anlægsbyggere får skærpet opmærksomhed</t>
  </si>
  <si>
    <t>PRM / Slut med usikkerheden: Ny modningsmetode sikrer spisemodne avocadoer hver gang i Coops butikker</t>
  </si>
  <si>
    <t>02.12</t>
  </si>
  <si>
    <t>Ser vi en AI-boble eller bare sund fornuft?</t>
  </si>
  <si>
    <t>Socialpædagogen</t>
  </si>
  <si>
    <t>Kunstig intelligens er for alle - også socialpædagoger</t>
  </si>
  <si>
    <t>Hobbitten overgav sig til bamserobotter</t>
  </si>
  <si>
    <t>Food&amp;Drink</t>
  </si>
  <si>
    <t>AI -vinrådgiver hjælper tusindvis af kunder</t>
  </si>
  <si>
    <t>USA/åbning: AI-optimisme og roligere rentemarked bidrager til grøn start</t>
  </si>
  <si>
    <t>03.12</t>
  </si>
  <si>
    <t>Velgørenhedsaften om AI tiltrak over 100 gæster</t>
  </si>
  <si>
    <t>Sådan styrer danske virksomheder eksploderende softwareudgifter</t>
  </si>
  <si>
    <t>Skal danske børn være AI-forsøgskaniner?</t>
  </si>
  <si>
    <t>Folkeskoler giver børn fri adgang til ai-bots, der kan skrive deres bograpport på et sekund</t>
  </si>
  <si>
    <t>Lager &amp; Transport - Logistikmagasinet</t>
  </si>
  <si>
    <t>AI-assistent hjælper med WM S-opsætningen</t>
  </si>
  <si>
    <t>04.12</t>
  </si>
  <si>
    <t>Rival stormer frem med AI - nu peger pilen på DSV</t>
  </si>
  <si>
    <t>PRM / Danske og nordiske virksomheder investerer massivt i AI, men sakker bagud på realisering af værdi</t>
  </si>
  <si>
    <t>05.12</t>
  </si>
  <si>
    <t>IVÆRKSÆTTERE KUNSTIG INTELLIGENS ANALYSERER FORSØG OG FORUDSIGER RESULTATET Dansk biotekrobot ser bedre end den skarpeste laborant</t>
  </si>
  <si>
    <t>Dansk maskinproducent tager springet: Vil være ti år foran konkurrenterne med kunstig intelligens</t>
  </si>
  <si>
    <t>PRM / Danmark baner vejen for suveræn AI: Milliardpotentiale og tusindvis af frigjorte hænder i det offentlige</t>
  </si>
  <si>
    <t>06.12</t>
  </si>
  <si>
    <t>I tre år har vi været vidner til en gigantisk pædagogisk trafikulykke</t>
  </si>
  <si>
    <t>Hvordan spotter man en AI-boble?</t>
  </si>
  <si>
    <t>Ny software kan spare den offentlige sektor for 30.000 sæt hænder</t>
  </si>
  <si>
    <t>07.12</t>
  </si>
  <si>
    <t>23-årige Lukas vil ændre en branche med sin virksomhed</t>
  </si>
  <si>
    <t>De kan blive de første store ofre for AI</t>
  </si>
  <si>
    <t>Bliver softwarebranchen overhalet af sin egen innovation?</t>
  </si>
  <si>
    <t>Hair</t>
  </si>
  <si>
    <t>AI rykker ind i frisørbranchen - nu kan også de små saloner være med</t>
  </si>
  <si>
    <t>08.12</t>
  </si>
  <si>
    <t>Tim Cook skal skiftes ud hos Apple - hvad sker der så?</t>
  </si>
  <si>
    <t>09.12</t>
  </si>
  <si>
    <t>Pop up-butik udvider sortimentet: Nu kan du lave din egen parfume</t>
  </si>
  <si>
    <t>Nyhed om Flügger blev forfalsketrussere står formentlig bag</t>
  </si>
  <si>
    <t>Ny robotsatsning</t>
  </si>
  <si>
    <t>PRM / Uddannelses- og forskningsministeren er rejst til Bruxelles for at give grønt lys til AI-gigafabrikker</t>
  </si>
  <si>
    <t>PRM / Millionstøtte til AI-udvikling i danske medier</t>
  </si>
  <si>
    <t>10.12</t>
  </si>
  <si>
    <t>Horsens Posten</t>
  </si>
  <si>
    <t>Maskinmesteren</t>
  </si>
  <si>
    <t>Hele verden bliver dit interface</t>
  </si>
  <si>
    <t>Aktiestrateg holder øjnene åbne på skæbnedag for ai-aktier</t>
  </si>
  <si>
    <t>PRM / ATP-direktør skal bidrage til at styrke nordisk AI-udvikling og -anvendelse</t>
  </si>
  <si>
    <t>Dansk sprogmodel vil tage kampen op mod techgiganterne</t>
  </si>
  <si>
    <t>11.12</t>
  </si>
  <si>
    <t>Dansk sprogmodel vil udfordre techgiganter</t>
  </si>
  <si>
    <t>AI bliver ikke en fordel, før vi tager datakvalitet alvorligt</t>
  </si>
  <si>
    <t>PRM / Systematic fordobler sidste års rekordoverskud: Forsvarssoftware og kunstig intelligens driver væksten</t>
  </si>
  <si>
    <t>12.12</t>
  </si>
  <si>
    <t>Jukka Pertola skeptisk: AI ingen game changer... endnu</t>
  </si>
  <si>
    <t>Forsvarskomet vokser eksplosivt og fordobler overskud</t>
  </si>
  <si>
    <t>AI er ikke forklaring på overskud her og nu</t>
  </si>
  <si>
    <t>AI har sneget sig ind ad bagdøren. Strategien skal ind ad fordøren</t>
  </si>
  <si>
    <t>Akademikerbladet</t>
  </si>
  <si>
    <t>Priserne går hele tiden nedad. Kunstig intelligens har ændret alt</t>
  </si>
  <si>
    <t>USA/lukning: Rekorder til S&amp;P 500 og Dow Jones trods AI-nedtur - NY</t>
  </si>
  <si>
    <t>Techwave-CEO: Man skal have en speciel kultur for at udnytte AI-bølgen</t>
  </si>
  <si>
    <t>13.12</t>
  </si>
  <si>
    <t>eksistens Kan man betages af den sagte hvisken, når trækronen er en robot?</t>
  </si>
  <si>
    <t>Rektor tog 11 elever i AI-snyd og advarer om tendens</t>
  </si>
  <si>
    <t>De selvkørende biler er lige om hjørnet. Eller er de? Her er professorens bud</t>
  </si>
  <si>
    <t>14.12</t>
  </si>
  <si>
    <t>Vejle Amts Folkeblad</t>
  </si>
  <si>
    <t>Søren får AI til at tale i butikker verden over</t>
  </si>
  <si>
    <t>Sådan ændrer AI spillet i danske organisationer i 2026</t>
  </si>
  <si>
    <t>15.12</t>
  </si>
  <si>
    <t>Rektor tog 11 elever i AIsnyd og advarer om tendens</t>
  </si>
  <si>
    <t>LinkedIn er i forandring: Er du til følelser eller faglighed?</t>
  </si>
  <si>
    <t>Kun kreativ destruktion kan øge den europæiske konkurrenceevne</t>
  </si>
  <si>
    <t>Googles nye AI-funktion angrebet: Vi kommer til at se flere og mere avancerede angreb</t>
  </si>
  <si>
    <t>Danske spils succeshistorie skrives ind i kunstig intelligens</t>
  </si>
  <si>
    <t>AI straffer brands med tomme løfter</t>
  </si>
  <si>
    <t>PRM / Forskere genopliver gamle ærtesorter i enorm frøsamling: ”Et uudnyttet guldkammer til fremtiden”</t>
  </si>
  <si>
    <t>16.12</t>
  </si>
  <si>
    <t>Velkommen til den mørke oplysnings tid</t>
  </si>
  <si>
    <t>Forbrugerrådet Tænk</t>
  </si>
  <si>
    <t>Svindlernes sofistikerede tricks</t>
  </si>
  <si>
    <t>Ren fiktion, når tech-giganter praler af 100 pct. grøn strøm</t>
  </si>
  <si>
    <t>Bo Bedre</t>
  </si>
  <si>
    <t>LAD HÅBET SPIRE OG GRO</t>
  </si>
  <si>
    <t>Investorer beskytter sig imod AI-boble</t>
  </si>
  <si>
    <t>Det sker</t>
  </si>
  <si>
    <t>AI sparer entreprenør masser af arbejdstimer</t>
  </si>
  <si>
    <t>AI giver Norden et forspring</t>
  </si>
  <si>
    <t>NÅR HJEMMET BEGYNDER AT TÆNKE SELV</t>
  </si>
  <si>
    <t>PRM / Aftale om tre storskalaprojekter med kunstig intelligens i den offentlige sektor</t>
  </si>
  <si>
    <t>01.08.2025</t>
  </si>
  <si>
    <t xml:space="preserve">Berlingske </t>
  </si>
  <si>
    <t>Professor: Trumps krav til ai kan blive en glidebane, som påvirker hele verden</t>
  </si>
  <si>
    <t>Nye regler for kunstig intelligens stiller krav til OpenAI og Google</t>
  </si>
  <si>
    <t>02.08.2025</t>
  </si>
  <si>
    <t>Ai bliver himmel og helvede for menneskeheden, bare vent og se</t>
  </si>
  <si>
    <t>03.08.2025</t>
  </si>
  <si>
    <t>Spørger du også ChatGPT, inden du går til lægen? Så læs her</t>
  </si>
  <si>
    <t>Dansk AI-chef om Trump-plan: »Det er ren gift for vores samfund«</t>
  </si>
  <si>
    <t>04.08.2025</t>
  </si>
  <si>
    <t>AI-professor og iværksætter: Trumps plan er en gylden chance for Europa</t>
  </si>
  <si>
    <t>05.08.2025</t>
  </si>
  <si>
    <t>Bryllupsgæster</t>
  </si>
  <si>
    <t>06.08.2025</t>
  </si>
  <si>
    <t>Vild udvikling: Datacentre undervejs mod stor milepæl</t>
  </si>
  <si>
    <t>08.08.2025</t>
  </si>
  <si>
    <t>Statsministeren indrømmede, at han spørger ChatGPT til råds - og så gik det løs</t>
  </si>
  <si>
    <t>KAMPEN MOD BOTTERNE</t>
  </si>
  <si>
    <t>Agro</t>
  </si>
  <si>
    <t>Flot resultat med spotsprøjtning mod ukrudt i strandsvingel</t>
  </si>
  <si>
    <t>Alting er computer</t>
  </si>
  <si>
    <t>09.08.2025</t>
  </si>
  <si>
    <t>Internettet kom, sejrede stort og risikerer nu at miste tronen til kunstig intelligens</t>
  </si>
  <si>
    <t>10.08.2025</t>
  </si>
  <si>
    <t>AI og realtidsdata skal optimere fremtidens fjernvarme</t>
  </si>
  <si>
    <t>12.08.2025</t>
  </si>
  <si>
    <t>Potentialet i kunstig intelligens er større, end vi tror</t>
  </si>
  <si>
    <t>13.08.2025</t>
  </si>
  <si>
    <t xml:space="preserve">Regionale medier </t>
  </si>
  <si>
    <t>IT. Vejles digitale potentiale er enormt</t>
  </si>
  <si>
    <t>14.08.2025</t>
  </si>
  <si>
    <t>Vores børn vil ikke spørge: »Hvorfor gjorde I ikke noget?« - men »hvorfor gad I arbejde så meget?«</t>
  </si>
  <si>
    <t>Klumme. Er AI og digital teknik en fordel i rekrutterings-processen?</t>
  </si>
  <si>
    <t>15.08.2025</t>
  </si>
  <si>
    <t>»Fascinationen blev stille og roligt til bekymring«</t>
  </si>
  <si>
    <t>Sådan foregår Novo Nordisks interne AI-regulering</t>
  </si>
  <si>
    <t>Det store identitetstyveri</t>
  </si>
  <si>
    <t>Den korte forklaring: Derfor er AI så stor en klimasynder - og hvad, du kan gøre ved det</t>
  </si>
  <si>
    <t>Da han første gang stødte på AI, fik han en »mærkelig fornemmelse i maven«: Nu har han helt fravalgt teknologien i sin virksomhed</t>
  </si>
  <si>
    <t>Maskiner og øvrigt udstyr øger produktivitet med AI</t>
  </si>
  <si>
    <t>30. september til 2. oktober er der igen industrisamling</t>
  </si>
  <si>
    <t>16.08.2025</t>
  </si>
  <si>
    <t>Snydekode til fremtiden</t>
  </si>
  <si>
    <t>AI er ikke en tryllestav - men skaber reel og langsigtet værdi</t>
  </si>
  <si>
    <t>17.08.2025</t>
  </si>
  <si>
    <t>Klar til fremtiden</t>
  </si>
  <si>
    <t>18.08.2025</t>
  </si>
  <si>
    <t>Topchef fra Randers om AI: - Teknologi skal ikke erstatte mennesker - den skal hjælpe dem</t>
  </si>
  <si>
    <t>Google går i offensiven mod AI-konkurrenter</t>
  </si>
  <si>
    <t>AI-drevne løsninger</t>
  </si>
  <si>
    <t>19.08.2025</t>
  </si>
  <si>
    <t>Open AI-værktøjer: Derfor behøver designere suverænitet</t>
  </si>
  <si>
    <t>20.08.2025</t>
  </si>
  <si>
    <t>Pres på børsnoterede virksomheder kan koste op mod 10.000 danske arbejdspladser</t>
  </si>
  <si>
    <t>Fritidsmarkedet</t>
  </si>
  <si>
    <t>Lad AI styre dit energiforbrug</t>
  </si>
  <si>
    <t>Kunstig intelligens skaber behov for mere elite i universitetsverdenen</t>
  </si>
  <si>
    <t>AI kan ændre verden - men der er et problem</t>
  </si>
  <si>
    <t>Aarhus opruster digitalt: - Forsøger at hacke og angribe vores systemer</t>
  </si>
  <si>
    <t>Udgivet af TV2 Østjylland</t>
  </si>
  <si>
    <t>21.08.2025</t>
  </si>
  <si>
    <t>En ekstrem lønkrig er brudt ud i Silicon Valley - topforsker tror, vi vil grine af det om få år</t>
  </si>
  <si>
    <t>22.08.2025</t>
  </si>
  <si>
    <t>ArkByg</t>
  </si>
  <si>
    <t>Arkitekt-topchef: Spænd selen, det kommer til at gå stærkt</t>
  </si>
  <si>
    <t>UNDERSØGELSE: UREFLEKTERET BRUG AF AI GØR OS DOVNE</t>
  </si>
  <si>
    <t>Kunstig intelligens skal ikke skabe frygt, men fremtid</t>
  </si>
  <si>
    <t>23.08.2025</t>
  </si>
  <si>
    <t>Eksperter modsiger tech-boss: Ser ingen boble</t>
  </si>
  <si>
    <t>25.08.2025</t>
  </si>
  <si>
    <t>Erhvervslivet ejer fortællingen om AI</t>
  </si>
  <si>
    <t>AI-kapløbet er vor tids månelanding og Europa er lysår bagud</t>
  </si>
  <si>
    <t>26.08.2025</t>
  </si>
  <si>
    <t>»Det er sjældent, jeg takker Donald Trump. Men han skal have tak for at være flammen under den brændende platform, vi står på«</t>
  </si>
  <si>
    <t>»Det er jo ulovligt, men det er de fuldstændig ligeglade med«</t>
  </si>
  <si>
    <t>Søfolk får bedre lægehjælp til søs via kunstig intelligens</t>
  </si>
  <si>
    <t>Google løfter sløret for AI's energiforbrug - men centrale data mangler</t>
  </si>
  <si>
    <t>AI kan blive byggeriets nye våben mod asbest</t>
  </si>
  <si>
    <t>Nedgang i studerende truer Danmarks position inden for life science</t>
  </si>
  <si>
    <t>Ny AI-assistent hjælper læger</t>
  </si>
  <si>
    <t>27.08.2025</t>
  </si>
  <si>
    <t>Perceptionsteknologier spiller AI-hovedrolle</t>
  </si>
  <si>
    <t xml:space="preserve">Kristeligt Dagblad </t>
  </si>
  <si>
    <t>Drop venskab med chatbotten</t>
  </si>
  <si>
    <t>Nye MCU'er med AI i maven</t>
  </si>
  <si>
    <t>28.08.2025</t>
  </si>
  <si>
    <t>AI og satellitter skal hjælpe fremtidens produktion af solenergi</t>
  </si>
  <si>
    <t>PRM / Satellitbaserede solprognoser giver bedre og billigere elforsyning</t>
  </si>
  <si>
    <t>Pressemeddelelse</t>
  </si>
  <si>
    <t>Sådan undgår man at udvikle en farlig relation til en chatbot</t>
  </si>
  <si>
    <t>Kunstig intelligens spejler vores følelser. Det kan være dødsensfarligt</t>
  </si>
  <si>
    <t>Fakta skal danne grundlag for debat om AI og datacentres energiforbrug</t>
  </si>
  <si>
    <t>Danske virksomheder kan nu få egen nøgle til Gefion-supercomputeren</t>
  </si>
  <si>
    <t>Magnus Elgaard bygger AI-virksomhed i turbofart</t>
  </si>
  <si>
    <t>PRM / Tech-revolution: Nu flytter AI ind hos ejendomsmægleren</t>
  </si>
  <si>
    <t>29.08.2025</t>
  </si>
  <si>
    <t>Semco Maritime investerer i startup: Satser på autonome skibe og kunstig intelligens</t>
  </si>
  <si>
    <t>Sundhedsstyrelsens enhed for strålebeskyttelse ansætter digital AI-assistent</t>
  </si>
  <si>
    <t>AI-SVAR SOM SKIDT FRA EN SPÆDEKALV</t>
  </si>
  <si>
    <t>AI skal frigøre 30.000 årsværk i det offentlige - en stor del af dem i kommunerne</t>
  </si>
  <si>
    <t>AI skal effektivisere bilskadebehandling: F&amp;P tester nyt værktøj</t>
  </si>
  <si>
    <t>AI er en ledelsesopgave - ikke et eksperiment</t>
  </si>
  <si>
    <t>AI KOM BAG KULISSEN PÅ KÆMPE AI-SPAREPLAN: Sådan trak regeringen 30.000 årsværk op af hatten</t>
  </si>
  <si>
    <t>Økologisk Landbrug</t>
  </si>
  <si>
    <t>Ny teknologi baner vej for samdyrkning af afgrøder</t>
  </si>
  <si>
    <t>30.08.2025</t>
  </si>
  <si>
    <t>»HVIS NOGET GÅR GALT, HVEM SKAL SÅ BETALE REGNINGEN?« AI-feberen har ramt de danske virksomheder - men det er ikke uden risici</t>
  </si>
  <si>
    <t>kiosken Har kunstig intelligens følelser?</t>
  </si>
  <si>
    <t>Er du klar til at lade AI'en svare på dine mails og klare din online-shopping? Her er næste skridt i AI-revolutionen</t>
  </si>
  <si>
    <t>31.08.2025</t>
  </si>
  <si>
    <t>Kunstigt intelligent kundeservice svarer hurtigt - men ikke altid rigtigt</t>
  </si>
  <si>
    <t>De sad i en etværelses i Aarhus og røg pot. Nu har ai gjort dem til en succes</t>
  </si>
  <si>
    <t>01.09.2025</t>
  </si>
  <si>
    <t>»Man kan frygte meget, men kunstig intelligens er her, og den er kommet for at blive«</t>
  </si>
  <si>
    <t>Flere opgaver løses nu med AI hos dansk advokatkontor</t>
  </si>
  <si>
    <t>02.09.2025</t>
  </si>
  <si>
    <t>Humanioras sidste forsvar</t>
  </si>
  <si>
    <t>Er det ægte, eller er det AI? Nyt billedværktøj fra Google vækker opsigt med vild realisme</t>
  </si>
  <si>
    <t>Dansk AI-startup vil lave fuldstændigt om på, hvordan vi bruger en computer</t>
  </si>
  <si>
    <t>AI-baseret opmålingsportal til træ</t>
  </si>
  <si>
    <t>note</t>
  </si>
  <si>
    <t>PRM / Columbus er medlem af Microsoft Inner Circle for 20. år i træk</t>
  </si>
  <si>
    <t>03.09.2025</t>
  </si>
  <si>
    <t>Kunsten kan også absorbere kunstig intelligens</t>
  </si>
  <si>
    <t>05.09.2025</t>
  </si>
  <si>
    <t>HK Kommunalbladet</t>
  </si>
  <si>
    <t>Sagsbehandlere skal føre en intelligent samtale med AI</t>
  </si>
  <si>
    <t>KROMANN REUMERTS TOPCHEF: AI ER VORES STØRSTE UDFORDRING</t>
  </si>
  <si>
    <t>Kunstig intelligens: Klimahåb eller kulsort kode?</t>
  </si>
  <si>
    <t>Det skal gøre billeje tryggere: Nye scannere blev en dyr fornøjelse</t>
  </si>
  <si>
    <t>70 pct. af danske virksomheder bruger AI-værktøjer</t>
  </si>
  <si>
    <t>PRM / TEKNIQ: Hver anden virksomhed bruger nu kunstig intelligens</t>
  </si>
  <si>
    <t>PRM / Specialiseret AI-værktøj understøtter læring</t>
  </si>
  <si>
    <t>06.09.2025</t>
  </si>
  <si>
    <t>Verdens undergang som analogi - og kunstig intelligens</t>
  </si>
  <si>
    <t>Djøfbladet</t>
  </si>
  <si>
    <t>Sådan bliver dit job i 2050</t>
  </si>
  <si>
    <t>Robotterne kommer: Nu skal den danske model stå sin prøve</t>
  </si>
  <si>
    <t>Kan Microsofts AI-milliarder gå op i røg?</t>
  </si>
  <si>
    <t>Mennesker står i vejen for AI, siger iværksættere</t>
  </si>
  <si>
    <t>07.09.2025</t>
  </si>
  <si>
    <t>Sandt eller falsk? Sådan gennemskuer du et AI-billede</t>
  </si>
  <si>
    <t xml:space="preserve">Helsingør Dagblad </t>
  </si>
  <si>
    <t>Her er verdens 25 bedste forsyningskæder</t>
  </si>
  <si>
    <t>Glem eksperimenterne: AI kræver ledelse - ikke flere småprojekter</t>
  </si>
  <si>
    <t>Fuld fart på udrulning af store AI-fabrikker</t>
  </si>
  <si>
    <t>09.09.2025</t>
  </si>
  <si>
    <t>Værktøjet der bygger værktøjer</t>
  </si>
  <si>
    <t>Kvæg</t>
  </si>
  <si>
    <t>Visionsteknologier giver nye muligheder</t>
  </si>
  <si>
    <t>Sover investorerne, eller tager økonomer fejl?</t>
  </si>
  <si>
    <t>De nyeste IoT-systemer, Edge AI-platforme og embedded computer</t>
  </si>
  <si>
    <t>10.09.2025</t>
  </si>
  <si>
    <t>"AI er langt vigtigere end Trump"</t>
  </si>
  <si>
    <t>Selvom han risikerer at blive en tom skal, ville Martin Thorborg ønske, at kunstig intelligens kunne gøre alt for ham</t>
  </si>
  <si>
    <t>Hver 10. borger i verden taler nu med en robot. Bliver deres liv lettere, eller gør det dem dummere?</t>
  </si>
  <si>
    <t>Nye milliarder gør fransk ai-komet til Europas mest værdifulde</t>
  </si>
  <si>
    <t>11.09.2025</t>
  </si>
  <si>
    <t>Apples ørepropper oversætter direkte i øret på lytteren</t>
  </si>
  <si>
    <t>Ai-gigant slugte hendes bog og en halv million andre på ingen tid</t>
  </si>
  <si>
    <t>12.09.2025</t>
  </si>
  <si>
    <t>PRM / Kulturminister sylter regler for ophavsret og AI</t>
  </si>
  <si>
    <t>Vi bruger alt for meget tid på dræbende møder</t>
  </si>
  <si>
    <t>Regeringen vil tage dit privatliv i bytte for en fremtid med AI-velfærd</t>
  </si>
  <si>
    <t>Klogt at huske den naturlige dumhed ved brug af kunstig intelligens</t>
  </si>
  <si>
    <t>KUNSTIG INTELLIGENS NETPIONER HAR GEMT HELE INTERNETTET SIDEN 1996: EU har historisk chance for bygge suveræn AI</t>
  </si>
  <si>
    <t>Den tomme beholder</t>
  </si>
  <si>
    <t>Nu er kommuner i tvivl om det er lovligt</t>
  </si>
  <si>
    <t>13.09.2025</t>
  </si>
  <si>
    <t>AI risikerer at skabe et generationstyveri</t>
  </si>
  <si>
    <t>15.09.2025</t>
  </si>
  <si>
    <t>PRM / Koda om anbefalinger fra AI-ekspertgruppe: Stærkt udgangspunkt – men det haster med politisk handling</t>
  </si>
  <si>
    <t>Startup rejser 9 mio. kr. til AI-drevet energistyring</t>
  </si>
  <si>
    <t>Konsulenter kan meget, men ikke alt</t>
  </si>
  <si>
    <t>Direktøren har 12 ansatte, der kun arbejder med AI</t>
  </si>
  <si>
    <t>Danske Bank vil bruge AI til kreditvurdering af kunder</t>
  </si>
  <si>
    <t>Godt eks.</t>
  </si>
  <si>
    <t>Dansk AI-startup angriber virksomhedernes store udfordring</t>
  </si>
  <si>
    <t>DSB's AI-sats koster tocifret millionbeløb - ekspert er langtfra imponeret</t>
  </si>
  <si>
    <t>Chat GPT sparer ham for ti timers arbejde om ugen</t>
  </si>
  <si>
    <t>Note</t>
  </si>
  <si>
    <t>PRM / AI-anbefalinger kan skabe orden i kaos</t>
  </si>
  <si>
    <t>16.09.2025</t>
  </si>
  <si>
    <t>Udvidet industriel AI - portefølje</t>
  </si>
  <si>
    <t>Technomania fejrer 10 år</t>
  </si>
  <si>
    <t>Fejlsøgning i produktionen med AI-briller og stemmestyr ing</t>
  </si>
  <si>
    <t>AI-dialog med miljødata skal forenkle byggeansøgninger</t>
  </si>
  <si>
    <t>TrueCommerce indleder en æra med accelereret innovation med ledelsesændringer og prisvindende AI for at øge kundeværdien</t>
  </si>
  <si>
    <t>Pressemeddelese</t>
  </si>
  <si>
    <t>17.09.2025</t>
  </si>
  <si>
    <t>PRM / Ny rapport: Kunstig intelligens vil koste dansk musik 6,9 milliarder frem mod 2030 – hvis ikke der kommer politisk handling</t>
  </si>
  <si>
    <t>Musikbranche frygter at miste milliarder i kapløb mod AI-musik</t>
  </si>
  <si>
    <t>Microsoft lover britisk milliardinvestering under Trump-besøg</t>
  </si>
  <si>
    <t>AmagerLiv</t>
  </si>
  <si>
    <t>Lufthavnen tager verdensnyhed i brug mod flyforurening</t>
  </si>
  <si>
    <t>Folkemøde om velfærdsteknologi</t>
  </si>
  <si>
    <t>AI-revolutionen fortjener en bestyrelseskomité</t>
  </si>
  <si>
    <t>Ugeavisen Esbjerg</t>
  </si>
  <si>
    <t>Millionbeløb på vej til robotter og AI på sygehuset</t>
  </si>
  <si>
    <t>PRM / Interhuman giver AI en menneskelig forståelse – og får investering til at brede teknologien ud</t>
  </si>
  <si>
    <t>18.09.2025</t>
  </si>
  <si>
    <t>Investorer: Aktier er dyre - derfor køber vi kraftigt op</t>
  </si>
  <si>
    <t>De bedste ledere har en superpower, som kunstig intelligens ikke har</t>
  </si>
  <si>
    <t>Sjællandske - Næstved, Faxe, Vordingborg</t>
  </si>
  <si>
    <t>Danskerne og erhvervslivet tager AI til sig i rekordfart</t>
  </si>
  <si>
    <t>AI-startup værdisat til 32 mia. kr. - professor ser tegn på boble</t>
  </si>
  <si>
    <t>19.09.2025</t>
  </si>
  <si>
    <t>"Godfather of AI": Kun med medfølelse kan menneskeheden overleve AI</t>
  </si>
  <si>
    <t>Jens Kaas Benner og hans team har udviklet en "state of the art" dansk AI-model, og han har et budskab til it-giganterne: "Nu kan I f..... godt bruge vores data"</t>
  </si>
  <si>
    <t>Giganternes kamp og konsulenternes nye rolle</t>
  </si>
  <si>
    <t>FLERE NORDISKE VIRKSOMHEDER SER MOD ØST FOR SUCCESFULD DIGITAL TRANSFORMATION</t>
  </si>
  <si>
    <t>De gyldne tider som konsulent er forbi: "Bliver vi 50 procent mere effektive, skal vi også være 50 procent billigere"</t>
  </si>
  <si>
    <t>Cloud, data og AI: Sådan udnytter vi fremtidens vækstmotorer</t>
  </si>
  <si>
    <t>Microsofts danske CTO advarer: Hvis din virksomhed ikke har en klar strategi for AI, kan det gå galt</t>
  </si>
  <si>
    <t>20.09.2025</t>
  </si>
  <si>
    <t>Sagspukler. Løsning på de forsinket byggesager - mere AI</t>
  </si>
  <si>
    <t>En dag bliver det smart at læse avis igen</t>
  </si>
  <si>
    <t>Ny topchef hos Siemens A/S forudser stor AI-drevet vækst</t>
  </si>
  <si>
    <t>21.09.2025</t>
  </si>
  <si>
    <t>Professor testede ChatGPT's euforiske svar. Nu ønsker han en regulering</t>
  </si>
  <si>
    <t>Indbygget kunstig intelligens er Europas hurtigste vej til produktivitet</t>
  </si>
  <si>
    <t>22.09.2025</t>
  </si>
  <si>
    <t>Technomania 2025 med AI, automation og cybersikkerhed</t>
  </si>
  <si>
    <t>Building Supply</t>
  </si>
  <si>
    <t>Slut med løgn og latin? Byggeriet får sin egen chatbot</t>
  </si>
  <si>
    <t xml:space="preserve">Nordjyske Stiftstidende </t>
  </si>
  <si>
    <t>På havnen i Aalborg har 700 Norlys-ansatte fået en særlig AI-hjælper</t>
  </si>
  <si>
    <t>Kan fjerne op til hver anden fejl: AI har ændret leverandørs forretning</t>
  </si>
  <si>
    <t>Industriel automation fører an</t>
  </si>
  <si>
    <t>AI, bæredygtighed og industriel automation dominerer</t>
  </si>
  <si>
    <t>Danmark står uden national strategi i kampen mod stigende cybertrussel</t>
  </si>
  <si>
    <t>23.09.2025</t>
  </si>
  <si>
    <t>Vestjysk AI-virksomhed skal sikre smartere logistik i biogasbranchen</t>
  </si>
  <si>
    <t>Ingen plan mod voksende trussel</t>
  </si>
  <si>
    <t xml:space="preserve">Herning Folkeblad </t>
  </si>
  <si>
    <t>Danmark står uden plan mod voksende trussel</t>
  </si>
  <si>
    <t>EL+Energi</t>
  </si>
  <si>
    <t>AI og kritisk infrastruktur i fokus på Technomania</t>
  </si>
  <si>
    <t>Nu jagter investorerne vilde afkast inden for atomkraft</t>
  </si>
  <si>
    <t>PRM / Propane henter kapital til udvikling af effektiv AI-platform til kundedata</t>
  </si>
  <si>
    <t>24.09.2025</t>
  </si>
  <si>
    <t>Uden kvinder i AI mister Danmark talenter og milliarder</t>
  </si>
  <si>
    <t>Succesfuldt MADEsamarbejde</t>
  </si>
  <si>
    <t>Kunstig intelligens - med en kristen vinkel</t>
  </si>
  <si>
    <t>Folkebladet i Assens Kommune</t>
  </si>
  <si>
    <t>Foredrag på Industrien: Journalistik, som ven eller fjende af demokratiet</t>
  </si>
  <si>
    <t>Ny topchef skriver alle sine idéer op på en tavle. Én efter én skal de løfte milliardvirksomheden</t>
  </si>
  <si>
    <t>25.09.2025</t>
  </si>
  <si>
    <t>Bianca Bruhn steg til tops i Google ved at sige "ja"</t>
  </si>
  <si>
    <t>Erhverv+Sydjylland</t>
  </si>
  <si>
    <t>AI ændrer din måde at shoppe på - spørgsmålet er bare, hvor hurtigt det går</t>
  </si>
  <si>
    <t>26.09.2025</t>
  </si>
  <si>
    <t>KUNSTIG INTELLIGENS ORGANISATION ADVARER KVINDER MOD AT IGNORERE AI »Vi vil opkvalificere en million danskere«</t>
  </si>
  <si>
    <t>Jysk opfinder sætter kunstig intelligens til at skære det perfekte stykke bacon</t>
  </si>
  <si>
    <t>Industrien samles igen i Herning - med flere udstillere og højere ambitioner</t>
  </si>
  <si>
    <t>INDUSTRIEL AI FRA MAVEFORNEMMELSER TIL THE SWEET SPOT Sådan optimerer AI sukkerproduktionen i Nakskov</t>
  </si>
  <si>
    <t>HI-Messen: - Folk skal gå klogere herfra</t>
  </si>
  <si>
    <t>Fokus på kunstig intelligens og digitalisering</t>
  </si>
  <si>
    <t>Babelstårnet genrejst</t>
  </si>
  <si>
    <t>App finjusterer lige så godt som en audiolog</t>
  </si>
  <si>
    <t>AI-selskab sælger vaccinekandidat i potentiel milliardhandel</t>
  </si>
  <si>
    <t>Menneskelignende robotter danske fabrikker er på vej: Snart får de job på</t>
  </si>
  <si>
    <t>27.09.2025</t>
  </si>
  <si>
    <t>Formand for nyhedskomité: AI og automatisering fylder rigtig meget</t>
  </si>
  <si>
    <t>Jydske Vestkysten Sønderborg</t>
  </si>
  <si>
    <t>Effektiviseringer. Effektiv administration med kunstig intelligens</t>
  </si>
  <si>
    <t>Ai-tjenester misbruger dansk musik og koster branchen milliarder</t>
  </si>
  <si>
    <t>Norlys satser på AI, men bliver servicen overhovedet bedre?</t>
  </si>
  <si>
    <t>Læserbrev</t>
  </si>
  <si>
    <t>29.09.2025</t>
  </si>
  <si>
    <t>Deep fakes underminerer demokratiet</t>
  </si>
  <si>
    <t>30.09.2025</t>
  </si>
  <si>
    <t>USA/lukning: Mindre plus løftet af Nvidia, Microsoft og Amazon - NY</t>
  </si>
  <si>
    <t>USA's energiminister mener, det kan redde klimaet få år. Dansk forsker er mere skeptisk</t>
  </si>
  <si>
    <t>Logistikvirksomhed satser på AI: Vil skære i både CO2 og udgifter</t>
  </si>
  <si>
    <t>Kunstig intelligens i rekruttering - til inspiration og hjælp</t>
  </si>
  <si>
    <t>Dansk AI-partnerskab skal bane vejen for bedre medicinske behandlinger og hurtigere opdagelse af bivirkninger</t>
  </si>
  <si>
    <t>Ny AI-guide skal hjælpe med at leve op til EU-krav</t>
  </si>
  <si>
    <t>01.10.2025</t>
  </si>
  <si>
    <t>Den sikre mellemklasse ASUS VIVOBOOK S 14 (M5406KA)</t>
  </si>
  <si>
    <t>AI-terapi: Tænk dig om når du efterspørger sundhedsråd fra chatten</t>
  </si>
  <si>
    <t>Tomkørsel koster dyrt for H. Daugaard</t>
  </si>
  <si>
    <t xml:space="preserve">Ugeposten Skjern </t>
  </si>
  <si>
    <t>Kunstig intelligens: Hvad betyder det for dig?</t>
  </si>
  <si>
    <t>Den Danske Ordbog er afgørende for dansk sprogs fremtid</t>
  </si>
  <si>
    <t>02.10.2025</t>
  </si>
  <si>
    <t>PRM / Nordens største forsikringsselskab lancerer ny AI-løsning til danske privatkunder</t>
  </si>
  <si>
    <t>Ørested Avis</t>
  </si>
  <si>
    <t>Tag på Café med AI</t>
  </si>
  <si>
    <t>Har euforien været for stor? Investorer er nervøse for ai-aktiernes himmelflugt</t>
  </si>
  <si>
    <t>Ud &amp; Se</t>
  </si>
  <si>
    <t>DUS MED DYRENE</t>
  </si>
  <si>
    <t>Nu reagerer Spotify på, at ai truer dansk musik for milliarder</t>
  </si>
  <si>
    <t>Dansk projekt vil udvikle selvstyrende droner med AI</t>
  </si>
  <si>
    <t>03.10.2025</t>
  </si>
  <si>
    <t>Revisionshus omsætter for over 3 mia. kr. - men udskyder mål</t>
  </si>
  <si>
    <t>AI-agenter: Hvad har vi lært indtil videre?</t>
  </si>
  <si>
    <t>Farmaci</t>
  </si>
  <si>
    <t>AI på FIP: Mange visioner, men få konkrete eksempler</t>
  </si>
  <si>
    <t>Netcompany: Hollands parlament ønsker at finde alternativ til Palantir-software</t>
  </si>
  <si>
    <t>04.10.2025</t>
  </si>
  <si>
    <t>AI skal fordoble hans omsætning</t>
  </si>
  <si>
    <t>Meta vil snart bruge ai-chat til målrettede annoncer</t>
  </si>
  <si>
    <t>05.10.2025</t>
  </si>
  <si>
    <t>Tænk dig om, når du efterspørger sundhedsråd fra chatten</t>
  </si>
  <si>
    <t>Forsikringskæmpe lancerer ny AI-robot</t>
  </si>
  <si>
    <t>Direktør: AI vil lægge flere projekter tidligere i graven</t>
  </si>
  <si>
    <t>06.10.2025</t>
  </si>
  <si>
    <t>Kunstig intelligens sætter turbo på onlinesvindel</t>
  </si>
  <si>
    <t>Drop kunsten og teknologien?</t>
  </si>
  <si>
    <t>07.10.2025</t>
  </si>
  <si>
    <t>USA/lukning: AI-feber sendte igen aktier i rekord - AMD markant i vejret - NY</t>
  </si>
  <si>
    <t>Tirsdagens danske avisuddrag med B&amp;O, banker og EU</t>
  </si>
  <si>
    <t>Kunstig intelligens skal ind i undervisningen og med ud på arbejdsmarkedet</t>
  </si>
  <si>
    <t>Danske Bank om ny AI: "Det bliver langt sværere for virksomheder at gemme sig"</t>
  </si>
  <si>
    <t>Atomkraft kan være nøglen til fremtidens teknologi</t>
  </si>
  <si>
    <t>Helse</t>
  </si>
  <si>
    <t>Osteoporose skal opdages, inden den første knogle knækker</t>
  </si>
  <si>
    <t>Ny AI-løsning gør indeklimaet selvreflekterende</t>
  </si>
  <si>
    <t>08.10.2025</t>
  </si>
  <si>
    <t>Overblik: Tirsdag aftens nyheder fra MarketWire</t>
  </si>
  <si>
    <t>Brædstrup Avis</t>
  </si>
  <si>
    <t>Tænk dig om når du efterspørger sundhedsråd fra chatten</t>
  </si>
  <si>
    <t>Kunstig intelligens sparer tid - men hvad spilder vi den på?</t>
  </si>
  <si>
    <t>Ugeavisen Nordfyn</t>
  </si>
  <si>
    <t>Efter 40 år i forsikringsbranchen har Carsten Banke prøvet det meste</t>
  </si>
  <si>
    <t>Det har ikke været let at spille et computerprogram</t>
  </si>
  <si>
    <t>Deloitte havnet i pinlig sag om brug af ai</t>
  </si>
  <si>
    <t>PRM / DI: Nu skal AI skabe vækst og styrke konkurrenceevnen i EU</t>
  </si>
  <si>
    <t>09.10.2025</t>
  </si>
  <si>
    <t>Costume</t>
  </si>
  <si>
    <t>FALSKE SMIL</t>
  </si>
  <si>
    <t>EU-mål: Tre af fire selskaber skal bruge AI i 2030</t>
  </si>
  <si>
    <t>Når kunstig intelligens tager over: Søgeordenes dage er talte</t>
  </si>
  <si>
    <t>10.10.2025</t>
  </si>
  <si>
    <t>Kunstig intelligens først betyder ikke mennesket som nummer to</t>
  </si>
  <si>
    <t>Bornholm udvikler egen AI til fjernvarmen</t>
  </si>
  <si>
    <t>12.10.2025</t>
  </si>
  <si>
    <t>Sanger blev dybt forbavset: Ai-skuespiller er min dobbeltgænger</t>
  </si>
  <si>
    <t>13.10.2025</t>
  </si>
  <si>
    <t>Smart Job Shop-innovation hos Salvagnini</t>
  </si>
  <si>
    <t>Robin Williams' datter går til angreb mod ai-videoer af hendes afdøde far</t>
  </si>
  <si>
    <t>Kunderne savner levende mennesker - lokalt firma går mod strømmen</t>
  </si>
  <si>
    <t>Flere 3D-printmaskinsalg hos Edge-Team på HI</t>
  </si>
  <si>
    <t>AI-drevet KJVsøgemaskine</t>
  </si>
  <si>
    <t>Bygge- &amp; Anlægsavisen</t>
  </si>
  <si>
    <t>AI og digitalisering vinder frem, men er håndværkerne parate?</t>
  </si>
  <si>
    <t>Teknik &amp; Miljø</t>
  </si>
  <si>
    <t>Når vejtræerne bliver digitale -erfaringer med brug af AI i byens rum</t>
  </si>
  <si>
    <t>14.10.2025</t>
  </si>
  <si>
    <t>Dagbladet Roskilde</t>
  </si>
  <si>
    <t>AI skal hjælpe med få flere i job, men kan blive en spareøvelse, frygter politiker</t>
  </si>
  <si>
    <t>15.10.2025</t>
  </si>
  <si>
    <t>Store investorer advarer: AI-aktier er nu en boble</t>
  </si>
  <si>
    <t>Din Avis Syddjurs</t>
  </si>
  <si>
    <t>Kunstig intelligens kan trylle millioner frem til flere cykelstier</t>
  </si>
  <si>
    <t>Ny Ray-Ban med kunstig intelligens på vej til Haderslev</t>
  </si>
  <si>
    <t>Ungarns politikere angriber hinanden med AI-videoer forud for valg</t>
  </si>
  <si>
    <t>16.10.2025</t>
  </si>
  <si>
    <t>ALT for damerne</t>
  </si>
  <si>
    <t>"At være TECHIVÆRKSÆTTER handler bare om, at du har en GOD IDÉ"</t>
  </si>
  <si>
    <t>Ungarere fører valgkamp med AI-videoer</t>
  </si>
  <si>
    <t>KVINDER I TECH</t>
  </si>
  <si>
    <t>Erhvervshuse: Virksomheder omfavner kunstig intelligens</t>
  </si>
  <si>
    <t>Erfaringer med kunstig intelligens giver VVS-installatør sult på endnu mere</t>
  </si>
  <si>
    <t>Eksperter advarer: Erhvervslivet skal endnu højere op i gear med AI</t>
  </si>
  <si>
    <t>17.10.2025</t>
  </si>
  <si>
    <t>Fredagens danske aviser med AI, Novo og Nordea</t>
  </si>
  <si>
    <t>Eksterne kommunikationsrådgivere presses af AI</t>
  </si>
  <si>
    <t>AI kan være ren magiog fyldt med fejl. Her er AIchefens guide til succes</t>
  </si>
  <si>
    <t>Mikrofond overlader investeringerne til AI og slår konkurrenterne</t>
  </si>
  <si>
    <t>Vi er bagud 2-0 i AI - og ingen ved, hvem der er anfører</t>
  </si>
  <si>
    <t>19.10.2025</t>
  </si>
  <si>
    <t>Smuldrer brandets magt, når AI bliver til en shoppingassistent?</t>
  </si>
  <si>
    <t>Startup får 54 mio. kr. - skal mindske strømforbrug i AI</t>
  </si>
  <si>
    <t>20.10.2025</t>
  </si>
  <si>
    <t>I det globale syd betaler man prisen for AI-fremgang</t>
  </si>
  <si>
    <t>Frygt for ny it-boble vokser: Firmaer med store underskud stiger med enorme beløb i værdi</t>
  </si>
  <si>
    <t>De kriminelle fører i AI-kapløbet</t>
  </si>
  <si>
    <t>Dansker i spidsen for EU-krav til techgiganter: Beskyt børn</t>
  </si>
  <si>
    <t>21.10.2025</t>
  </si>
  <si>
    <t>PRM / Europa lancerer initiativet Resource for AI Science in Europe (RAISE) på AI in Science Summit 2025 (AIS25) i København</t>
  </si>
  <si>
    <t>22.10.2025</t>
  </si>
  <si>
    <t>Demant lancerer nyt minihøreapparat med AI-teknologi ved branchemesse i Nürnberg</t>
  </si>
  <si>
    <t>Demant lancerer nyt minihøreapparat med AI-teknologi ved branchemesse i Nürnberg - NY</t>
  </si>
  <si>
    <t>Villabyerne</t>
  </si>
  <si>
    <t>Kunstig intelligens ændrer hverdagen</t>
  </si>
  <si>
    <t>23.10.2025</t>
  </si>
  <si>
    <t>Euroman</t>
  </si>
  <si>
    <t>VICTOR VIL SMADRE VERDEN, SOM DU KENDER DEN</t>
  </si>
  <si>
    <t>AI som søgeadfærd i stedet for søgemaskine</t>
  </si>
  <si>
    <t>Demant-topchef håber på at få flere tidligere i hørebehandling med nyt diskret AI-produkt</t>
  </si>
  <si>
    <t>24.10.2025</t>
  </si>
  <si>
    <t>PRM / Ledige akademikere skal i job gennem kursus i AI</t>
  </si>
  <si>
    <t>Ti gode prompts kan installere robot i produktionen</t>
  </si>
  <si>
    <t>SPURGT</t>
  </si>
  <si>
    <t>Kollektiv intelligens</t>
  </si>
  <si>
    <t>KUNSTIG INTELLIGENS MINDRE PAPIRNUSSERI OG MERE LEDELSE AI forandrer projektlederens rolle</t>
  </si>
  <si>
    <t>Kunstig intelligens rykker ind på tandhjulsfabrikken</t>
  </si>
  <si>
    <t>Helt ind i sindet</t>
  </si>
  <si>
    <t>Hugging Face vil miljømærke AI-modeller</t>
  </si>
  <si>
    <t>Det nye Bilstatistik er i luften - men AI-funktionerne må vente lidt endnu</t>
  </si>
  <si>
    <t>CHIPS ENESTE LEVERANDØR AF EUV-LITOGRAFIMASKINER Sådan blev hollandsk virksomhed Europas vigtigste kort i AI-revolutionen</t>
  </si>
  <si>
    <t>AI er den næste store ... finanskrise</t>
  </si>
  <si>
    <t>Vi bruger flere penge på kaffemaskiner end på AI</t>
  </si>
  <si>
    <t>Tre medvinde bag kryptomarkedets næste optur</t>
  </si>
  <si>
    <t>26.10.2025</t>
  </si>
  <si>
    <t>Teknologi. Kunstig intelligens er ikke særlig klog</t>
  </si>
  <si>
    <t>27.10.2025</t>
  </si>
  <si>
    <t>Færre produktionsfejl med AI i fødevareindustrien</t>
  </si>
  <si>
    <t>Faglig sorg må ikke holde ledere fra AI</t>
  </si>
  <si>
    <t>28.10.2025</t>
  </si>
  <si>
    <t>Sådan undgår din virksomhed at havne i AI-fælden</t>
  </si>
  <si>
    <t>Symfoniorkestret lærer os at lytte til hinanden</t>
  </si>
  <si>
    <t>Tirsdagens danske avisuddrag med Sydbank, AI og Novo Nordisk</t>
  </si>
  <si>
    <t>29.10.2025</t>
  </si>
  <si>
    <t>Tech-kæmper med regnskaber: Dét holder analytikerne øje med</t>
  </si>
  <si>
    <t>30.10.2025</t>
  </si>
  <si>
    <t>Rusland invaderer os med digitalt bedrag</t>
  </si>
  <si>
    <t>31.10.2025</t>
  </si>
  <si>
    <t>"Agenterne kommer" - men hvad ér en Agent?</t>
  </si>
  <si>
    <t>Smykkegiganten Pandora lancerede succesfuld AI-agent på 30 dage</t>
  </si>
  <si>
    <t>Dansk CIO hyldet på scenen for sin AI-løsning</t>
  </si>
  <si>
    <t>Serieiværksætter og praktiserende læge står bag nyt AI-projekt</t>
  </si>
  <si>
    <t>Afsked med virkeligheden</t>
  </si>
  <si>
    <t xml:space="preserve">Ritzau </t>
  </si>
  <si>
    <t>PRM / Rektor: ”Vi vil ruste Danmark til en tidsalder med AI”</t>
  </si>
  <si>
    <t>16.12.2025</t>
  </si>
  <si>
    <t>PRM / DI: Bureaukrati står i vejen for AI i det offentlige</t>
  </si>
  <si>
    <t>Digitale assistenter skal hjælpe medarbejdere i den offentlige sektor</t>
  </si>
  <si>
    <t>Tre AI-projekter skal lette administrative byrder</t>
  </si>
  <si>
    <t>AI skal skrive journaler og chatte med borgere</t>
  </si>
  <si>
    <t>17.12.2025</t>
  </si>
  <si>
    <t>Lokalavisen Egedal</t>
  </si>
  <si>
    <t>Ny teknologi til danske firmaer</t>
  </si>
  <si>
    <t>Ny intelligent teknologi til danske firmaer</t>
  </si>
  <si>
    <t>PRM / Videnskløft bremser AI i dansk produktion</t>
  </si>
  <si>
    <t>PRM / Dansk virksomhed vinder AI-pris: Lytter til fiskene for at spare på foderet og forbedre vandmiljø</t>
  </si>
  <si>
    <t>PRM / Datacentres energiforbrug fordobles på fem år – sådan kan EU blive global AI-leder uden at gå på kompromis med klimaet</t>
  </si>
  <si>
    <t>18.12.2025</t>
  </si>
  <si>
    <t>Virksomheder opdager færre store gennembrudog AI kan gøre det værre</t>
  </si>
  <si>
    <t>Politikerne knuselsker ai  men har de styr på det?</t>
  </si>
  <si>
    <t>Pengetanke forudser store aktiehop trods frygten for ai-boble</t>
  </si>
  <si>
    <t>LinkedIn i forandring: Er du til følelser eller faglighed?</t>
  </si>
  <si>
    <t>Midtjyllands Avis</t>
  </si>
  <si>
    <t>19.12.2025</t>
  </si>
  <si>
    <t>Aarhusiansk AI-virksomhed satser på real-world AI</t>
  </si>
  <si>
    <t>Netcompany flytter sine AI-løsninger til den danske supercomputer Gefion</t>
  </si>
  <si>
    <t>Ny venturefond laver sin første investering i et AI-selskab</t>
  </si>
  <si>
    <t>20.12.2025</t>
  </si>
  <si>
    <t>Troldmandens lærling kan lære os noget vigtigt om AI og dovenskab</t>
  </si>
  <si>
    <t>35 indlæg over to dage: DM&amp;E sætter fokus på forandring i branchen</t>
  </si>
  <si>
    <t>21.12.2025</t>
  </si>
  <si>
    <t>Red Barnet-general: - Vi må ikke begå de samme fejl med kunstig intelligens</t>
  </si>
  <si>
    <t>Algoritmer skubber kvinderne ud af systemet</t>
  </si>
  <si>
    <t>22.12.2025</t>
  </si>
  <si>
    <t>Ikast-virksomhed først i Norden med intelligent energiløsning</t>
  </si>
  <si>
    <t>23.12.2025</t>
  </si>
  <si>
    <t>Nye satsninger på datacentre slår rekord trods frygt for ai-boble</t>
  </si>
  <si>
    <t>24.12.2025</t>
  </si>
  <si>
    <t>Billund Ugeavis</t>
  </si>
  <si>
    <t>Ugebladet for Møn</t>
  </si>
  <si>
    <t>26.12.2025</t>
  </si>
  <si>
    <t>På de cyberkriminelles sortbørs er alt til salg. Her er 10 metoder, som svindlerne bruger til at narre dig</t>
  </si>
  <si>
    <t>På de cyberkriminelles sortbørs er alt til salg. Også mennesker</t>
  </si>
  <si>
    <t>Et år med op- og nedture i AI</t>
  </si>
  <si>
    <t>AI-feber fylder lommerne hos tech-rigmænd</t>
  </si>
  <si>
    <t>27.12.2025</t>
  </si>
  <si>
    <t>Ekstra Bladet</t>
  </si>
  <si>
    <t>FALSKE MAILS: - RAMMER FLERE</t>
  </si>
  <si>
    <t>AI blev sluppet løs, og man fandt 51 af landbrugets gamle ærtesorter</t>
  </si>
  <si>
    <t>28.12.2025</t>
  </si>
  <si>
    <t>Mød demokratiets nye modstander: En høflig, hjælpsom og dybt overbevisende ai</t>
  </si>
  <si>
    <t>29.12.2025</t>
  </si>
  <si>
    <t>Professor vil redde tusinder af kræftpatienter med kunstig intelligens</t>
  </si>
  <si>
    <t>Elon Musk ser robotter overhale mennesket - nu spår storbanker historisk gennembrud</t>
  </si>
  <si>
    <t>08.01.2025</t>
  </si>
  <si>
    <t>TV2</t>
  </si>
  <si>
    <t>Mand dømt for seksuelt krænkende billeder af børn med kunstig intelligens</t>
  </si>
  <si>
    <t>Manden bag ChatGPT anklaget af søster for voldtægt i barndommen</t>
  </si>
  <si>
    <t>12.01.2025</t>
  </si>
  <si>
    <t>DR</t>
  </si>
  <si>
    <t>DR-vært chattede med 'virtuel kæreste'-app. Det endte med detaljerede råd til at slå ven ihjel</t>
  </si>
  <si>
    <t>18.01.2025</t>
  </si>
  <si>
    <t>Robotter overvåger plejekrævende beboere i flere kommuner og regioner</t>
  </si>
  <si>
    <t>27.01.2025</t>
  </si>
  <si>
    <t>Voldsomme kursfald til AI-aktier</t>
  </si>
  <si>
    <t>Kina har skudt genvej i AI-kapløbet, og nu ryster Vesten i bukserne</t>
  </si>
  <si>
    <t>28.01.2025</t>
  </si>
  <si>
    <t>Skal vi frygte ny kinesisk chatbot?</t>
  </si>
  <si>
    <t>Kina har skabt ny kunstig intelligens – nu spreder den forbudte ord på dansk</t>
  </si>
  <si>
    <t>Ny kinesisk AI-konkurrent kommer til kort på elevers spørgsmål: 'Skal vi tale om noget andet?'</t>
  </si>
  <si>
    <t>29.01.2025</t>
  </si>
  <si>
    <t>USA og Kina i AI-kapløb: Omfattende ondsindede angreb på DeepSeeks tjenester</t>
  </si>
  <si>
    <t>01.02.2025</t>
  </si>
  <si>
    <t>Det er ikke snyd': Fagforeninger opfordrer ledige til at bruge ChatGPT i jagten på drømmejobbet</t>
  </si>
  <si>
    <t>05.02.2025</t>
  </si>
  <si>
    <t>Kommune sparer 44 procent af køretiden i ældreplejen med kunstig intelligens</t>
  </si>
  <si>
    <t>13.02.2025</t>
  </si>
  <si>
    <t>Utilfredse kunstnere beskylder berømt auktionshus for at medvirke til massetyveri</t>
  </si>
  <si>
    <t>14.02.2025</t>
  </si>
  <si>
    <t>Kunstig intelligens hjælper fodboldklubber med at lægge taktik: 'Vi er ikke ude på at fjerne det menneskelige'</t>
  </si>
  <si>
    <t>15.02.2025</t>
  </si>
  <si>
    <t>Lines nye 'overlæge' har hverken arme eller ben, men er skarp til at finde brud på dine</t>
  </si>
  <si>
    <t>16.02.2025</t>
  </si>
  <si>
    <t>Musks AI-selskab lancerer en ny chatbot natten til tirsdag</t>
  </si>
  <si>
    <t>17.02.2025</t>
  </si>
  <si>
    <t>Elon Musks nye chatbot er villig til at tale om ALT</t>
  </si>
  <si>
    <t>Kunstig intelligens kan ses på bundlinjen i nordjysk virksomhed</t>
  </si>
  <si>
    <t>18.02.2025</t>
  </si>
  <si>
    <t>Nu melder Elon Musk sig ind i kapløbet om kunstig intelligens: - Den er iskold over for etik og moral, siger ekspert</t>
  </si>
  <si>
    <t>24.02.2025</t>
  </si>
  <si>
    <t>Elon Musks nye chatbot løj om ubelejlig sandhed</t>
  </si>
  <si>
    <t>26.02.2025</t>
  </si>
  <si>
    <t>Danske virksomheder ligger i top i brug af kunstig intelligens</t>
  </si>
  <si>
    <t>28.02.2025</t>
  </si>
  <si>
    <t>Dansker var en af 'verdens bedste'. Og han solgte AI-overgrebsmateriale med børn til kunder fra hele verden</t>
  </si>
  <si>
    <t>Hvem er den danske bagmand i global overgrebssag?</t>
  </si>
  <si>
    <t>11.03.2025</t>
  </si>
  <si>
    <t>ANALYSE: Milliarder til Europas forsvar skal ikke kun bruges på krudt og kugler</t>
  </si>
  <si>
    <t>12.03.2025</t>
  </si>
  <si>
    <t>Dobbelt så mange virksomheder bruger nu kunstig intelligens</t>
  </si>
  <si>
    <t>Fordobling i virksomheder, der bruger kunstig intelligens</t>
  </si>
  <si>
    <t>Kunstig intelligens, offer-hotline og manuskripter – her er virksomheden bag Diddy-søgsmålene</t>
  </si>
  <si>
    <t>28.03.2025</t>
  </si>
  <si>
    <t>H&amp;M vil bruge AI-kloner af modeller i kampagner og på sociale medier</t>
  </si>
  <si>
    <t>29.03.2025</t>
  </si>
  <si>
    <t>X med x på: Elon Musk sælger socialt medie til sit eget AI-selskab</t>
  </si>
  <si>
    <t>04.04.2025</t>
  </si>
  <si>
    <t>Vilde billeder går viralt efter jordskælv – er du også blevet snydt?</t>
  </si>
  <si>
    <t>05.04.2025</t>
  </si>
  <si>
    <t>Eksperter: Sandsynligt, at Trumps nye toldsatser blev fundet ved hjælp af chatbot</t>
  </si>
  <si>
    <t>10.04.2025</t>
  </si>
  <si>
    <t>Kreative organisationer i opråb: 'Vi er vidne til historiens største ophavsretstyveri'</t>
  </si>
  <si>
    <t>Danske politikere drømmer om at få AI-gigafabrikker til landet: 'Det ville være fantastisk at få til Danmark'</t>
  </si>
  <si>
    <t>14.04.2025</t>
  </si>
  <si>
    <t>Amerikansk chipproducent lover at investere 500 milliarder dollar i USA</t>
  </si>
  <si>
    <t>21.04.2025</t>
  </si>
  <si>
    <t>Nu skal kunstig intelligens bekæmpe overset klimasynder fra fly</t>
  </si>
  <si>
    <t>23.04.2025</t>
  </si>
  <si>
    <t>Film lavet udelukkende med kunstig intelligens kan nu vinde en Oscar</t>
  </si>
  <si>
    <t>15.05.2025</t>
  </si>
  <si>
    <t>Elon Musks AI-bot 'Grok' gik amok: Skrev om 'folkemord mod hvide' uden at blive spurgt</t>
  </si>
  <si>
    <t>23.05.2025</t>
  </si>
  <si>
    <t>Robot erstatter sikkerhedsvagter: ”Den er mere effektiv og melder sig aldrig syg”</t>
  </si>
  <si>
    <t>25.05.2025</t>
  </si>
  <si>
    <t>Skal dine billeder bruges til at træne AI? I morgen udløber fristen for at sige fra</t>
  </si>
  <si>
    <t>26.05.2025</t>
  </si>
  <si>
    <t>AI-model taget i "skræmmende" adfærd – truede med at lække affære</t>
  </si>
  <si>
    <t>27.05.2025</t>
  </si>
  <si>
    <t>Nåede du ikke at sige nej til Metas AI-træning? Så bliver det svært at hive feriebillederne ud af maskinen</t>
  </si>
  <si>
    <t>28.05.2025</t>
  </si>
  <si>
    <t>Danmark skal have en ny AI-fabrik, mener minister: Og den skal være gigantisk</t>
  </si>
  <si>
    <t>EU kaster milliarder i AI-gigafabrikker: Men mange virksomheder aner ikke, hvordan de skal bruge dem</t>
  </si>
  <si>
    <t>AI-gigafabrik kan sluge strøm svarende til to millioner husstande: 'Danmark har ikke grøn strøm nok på den korte bane'</t>
  </si>
  <si>
    <t>Chipgiganten Nvidia overgår forventningerne i første kvartal Nvidias administrerende direktør, Jensen Huang, optræder som oftest i en sort læderjakke som på billedet her.</t>
  </si>
  <si>
    <t>05.06.2025</t>
  </si>
  <si>
    <t>Det vrimler med falske danske butikker: Farlige produkter markedsført som dansk kvalitet</t>
  </si>
  <si>
    <t>10.06.2025</t>
  </si>
  <si>
    <t>Kort nyt Tip os Opdateres løbende ... 4 nye opslag I dag I dag kl. 13.29 Af Pelle Lykkebo Mørk Samfund Sass-bog sælger dårligt trods stor omtale Henrik Sass Larsens bog 'Tilbageslag' har kun solgt i begrænset omfang, oplyser flere store boghandlere til Radio4.</t>
  </si>
  <si>
    <t>Kort nyt Tip os Opdateres løbende ... 2 nye opslag I dag 24 min siden Af Andreas Pinstrup Udland Familie troede, at deres skulptur var en kopi</t>
  </si>
  <si>
    <t>11.06.2025</t>
  </si>
  <si>
    <t>Novo Nordisk vil bruge dansk supercomputer til at udvikle ny medicin</t>
  </si>
  <si>
    <t>13.06.2025</t>
  </si>
  <si>
    <t>To af verdens største filmstudier lægger sag an mod AI-firma: 'Et bundløst hul af plagiat'</t>
  </si>
  <si>
    <t>14.06.2025</t>
  </si>
  <si>
    <t>Ny model skal lære robotter at tænke selv</t>
  </si>
  <si>
    <t>19.06.2025</t>
  </si>
  <si>
    <t>Børns Vilkår anmelder AI på Snapchat til Forbrugerombudsmanden</t>
  </si>
  <si>
    <t>19.07.2025</t>
  </si>
  <si>
    <t>Flere bruger kunstig intelligens til at diagnosticere sig selv</t>
  </si>
  <si>
    <t>21.07.2025</t>
  </si>
  <si>
    <t>Trump deler AI-video af Obama, der bliver anholdt</t>
  </si>
  <si>
    <t>23.07.2025</t>
  </si>
  <si>
    <t>Netflix bekræfter brug af AI for første gang i egen serie</t>
  </si>
  <si>
    <t>25.07.2025</t>
  </si>
  <si>
    <t>Meta kan bruge dine private beskeder til at træne sin AI: 'Et indgreb i vores grundlæggende frihedsrettigheder'</t>
  </si>
  <si>
    <t>28.07.2025</t>
  </si>
  <si>
    <t>Modemagasin bringer fiktiv fotomodel: 'Det forvrænger billedet af, hvordan mennesker ser ud'</t>
  </si>
  <si>
    <t>Ny AI-model er "et kæmpe hop fremad", mener Dansk Industri</t>
  </si>
  <si>
    <t>Influencer har over 100.000 følgere, men hun er ikke virkelig</t>
  </si>
  <si>
    <t>ChatGPT, Copilot og alle de andre - det spørger danskerne chatbotsene om</t>
  </si>
  <si>
    <t>Billede blev set af millioner efter topmøde, men mange ting er helt forkerte</t>
  </si>
  <si>
    <t>47-årig dansker genskabt digitalt efter sin død – ekspert kalder det et nybrud</t>
  </si>
  <si>
    <t>Dansk par skabte en digital version af manden før hans død</t>
  </si>
  <si>
    <t>Frygten for at miste</t>
  </si>
  <si>
    <t>Stil spørgsmål til manden bag AI - Stephan</t>
  </si>
  <si>
    <t>Forsker har fået lov at bruge millioner af danskeres sygehusjournaler - uden de ved det</t>
  </si>
  <si>
    <t>08.09.2025</t>
  </si>
  <si>
    <t>Datatilsynet går ind i sag om brug af millioner af danskeres sygehusjournaler til AI</t>
  </si>
  <si>
    <t>Du kan blive mødt af en chatbot, næste gang du går til jobsamtale</t>
  </si>
  <si>
    <t>Efter drabet på Charlie Kirk dukkede der med rekordfart AI-bøger op på Amazon: 'Det er usmageligt'</t>
  </si>
  <si>
    <t>AI skaber hits på et øjeblik og rammer musikbranchens omsætning</t>
  </si>
  <si>
    <t>Sådan kan kunstig intelligens få madbudgettet til at holde</t>
  </si>
  <si>
    <t>Ikonisk 90'er-gruppe vil trække sig fra Spotify i protest: 'Nok er mere end nok'</t>
  </si>
  <si>
    <t>Meta på vej med stor AI-ændring - man skal "for alvor" tænke sig om, lyder advarsel</t>
  </si>
  <si>
    <t>Ekspert var i chok efter at have set nyt AI-værktøj</t>
  </si>
  <si>
    <t>Deloitte fanget i AI-fejl: Australsk regering får penge tilbage efter rapport med opdigtede kilder</t>
  </si>
  <si>
    <t>11.10.2025</t>
  </si>
  <si>
    <t>Store finansielle institutioner advarer om AI-boble. Er boblen ved at briste?</t>
  </si>
  <si>
    <t>Ny Tik Tok-trend: Forældre tror, der står en hjemløs i deres stue</t>
  </si>
  <si>
    <t>AI-Jesus vil frelse dig - for 39 kr. om måneden og din data</t>
  </si>
  <si>
    <t>DR Symfoniorkestret fylder 100 år: 'Det bliver aldrig et godt nok-orkester'</t>
  </si>
  <si>
    <t>Frygten for en AI-boble spreder sig – professor er bekymret</t>
  </si>
  <si>
    <t>03.11.2025</t>
  </si>
  <si>
    <t>AI-musiker på stor radioliste for første gang: 'Det er skræmmende og usmageligt'</t>
  </si>
  <si>
    <t>04.11.2025</t>
  </si>
  <si>
    <t>Med Aqua og D-A-D i ryggen sagsøger dansk organisation nu kæmpe AI-musiktjeneste</t>
  </si>
  <si>
    <t>Koda sagsøger ai-tjeneste for at stjæle danske sange</t>
  </si>
  <si>
    <t>Jens har fået AI til at lave sin valgplakat</t>
  </si>
  <si>
    <t>Er AI-plakater ok?</t>
  </si>
  <si>
    <t>06.04.2025</t>
  </si>
  <si>
    <t>Kandidaters brug af AI får kritik: 'Man bygger simpelthen et helt nyt ansigt'</t>
  </si>
  <si>
    <t>08.11.2025</t>
  </si>
  <si>
    <t>Analyse: Kan kinesisk kunstig intelligens fravriste amerikanerne deres dominans?</t>
  </si>
  <si>
    <t>11.11.2025</t>
  </si>
  <si>
    <t>OpenAI taber sag om ophavsret</t>
  </si>
  <si>
    <t>18.11.2025</t>
  </si>
  <si>
    <t>Paul McCartneys opråb til den britiske regering er lyden af stilhed</t>
  </si>
  <si>
    <t>20.11.2025</t>
  </si>
  <si>
    <t>Skal vi frygte en AI-boble? Vildt regnskab sparker frygten til hjørne</t>
  </si>
  <si>
    <t>28.11.2025</t>
  </si>
  <si>
    <t>Dansk firma tager kampen op mod amerikansk software</t>
  </si>
  <si>
    <t>08.12.2025</t>
  </si>
  <si>
    <t>Pludselig dukkede nyhed op, der kaldte Flügger-beskyldninger for 'ondsindede': 'Googles AI er blevet forgiftet'</t>
  </si>
  <si>
    <t>Fra lim på pizza til russisk propaganda: Googles nye AI-svar har et problem med sandheden</t>
  </si>
  <si>
    <t>12.12.2025</t>
  </si>
  <si>
    <t>Disney væbner sig til fremtiden med AI-investering: 'Det er klogt, det de gør'</t>
  </si>
  <si>
    <t>Gymnasie vil have klare regler for brug af kunstig intelligens: 'Eleverne spørger først AI'</t>
  </si>
  <si>
    <t>Synes du, dit feed er propfyldt med AI? Så bare vent til 2026</t>
  </si>
  <si>
    <t>Hver femte dansker bruger AI til at planlægge ferie og oplevelser</t>
  </si>
  <si>
    <t>Gå til indhold Vil AI stjæle vores jobs i 2026? Ikke på den måde vi forestiller os, siger ekspert</t>
  </si>
  <si>
    <t>Kunstig intelligens skal redde velfærden: AI holder døgnet rundt øje med beboere på plejehjem</t>
  </si>
  <si>
    <t>02.01.2025</t>
  </si>
  <si>
    <t>Putin skyder samarbejde med Kina om kunstig intelligens i gang</t>
  </si>
  <si>
    <t>03.01.2025</t>
  </si>
  <si>
    <t>Berlingskes spåmænd: Bered dig på onde ai-agenter, kloge hvidevarer - og krav om den ægte vare i 2025</t>
  </si>
  <si>
    <t>Marketwire</t>
  </si>
  <si>
    <t>Fransk brillegigant køber AI-selskab med fokus på lyd</t>
  </si>
  <si>
    <t>04.01.2025</t>
  </si>
  <si>
    <t>Microsoft vil investere 579 milliarder kroner i AI-datacentre</t>
  </si>
  <si>
    <t>05.01.2025</t>
  </si>
  <si>
    <t>Ny metode skal hjælpe med at afsløre, om dit alarmopkald gælder en af Danmarks allerdyreste sygdomme</t>
  </si>
  <si>
    <t>06.01.2025</t>
  </si>
  <si>
    <t>Regeringen bør sætte høje mål for AI i den offentlige sektor</t>
  </si>
  <si>
    <t>Niels Lunde tilbragte en dag hos McKinsey i London: Her er topfolkenes forventninger til fremtiden</t>
  </si>
  <si>
    <t>2025-valg: Indfører vi kunstig intelligens eller ægte idioti</t>
  </si>
  <si>
    <t>Professor: Techmilliardærerne gør os til fæstebønder i en ny digital middelalder</t>
  </si>
  <si>
    <t>Microsoft vil investere 579 mia. kr. i AI-datacentre</t>
  </si>
  <si>
    <t>Næsten identisk med Ritzaus</t>
  </si>
  <si>
    <t>AI i alt!</t>
  </si>
  <si>
    <t>Ugeavisen Køge</t>
  </si>
  <si>
    <t>Gratis møde - bliv venner med den kunstige intelligens</t>
  </si>
  <si>
    <t>Men også være kategori 2</t>
  </si>
  <si>
    <t>09.01.2025</t>
  </si>
  <si>
    <t>Første sag om kunstig børneporno gav fængsel til 29-årig mand</t>
  </si>
  <si>
    <t>AI vil skabe flere jobs, end vi mister. Folk er bare ikke kvaliﬁceret til dem</t>
  </si>
  <si>
    <t>10.01.2025</t>
  </si>
  <si>
    <t>Wildcards</t>
  </si>
  <si>
    <t>Hvad kan apoteket bruge AI til?</t>
  </si>
  <si>
    <t>Man måske kat 5 eller 6?</t>
  </si>
  <si>
    <t>11.01.2025</t>
  </si>
  <si>
    <t>Øl skal brygges med højt humør og kunstig intelligens</t>
  </si>
  <si>
    <t>Trump vil droppe vindmøller, men helt så nemt bliver det næppe</t>
  </si>
  <si>
    <t>Mustafa er overrasket over reaktioner på reklame for café</t>
  </si>
  <si>
    <t>13.01.2025</t>
  </si>
  <si>
    <t xml:space="preserve">Vi nølede i 2024, begår vi samme fejl i 2025?
</t>
  </si>
  <si>
    <t>Debatindlæg i Opinion</t>
  </si>
  <si>
    <t>Lige før jul kom det helt store gennembrud inden for kunstig intelligens - eller gjorde det?</t>
  </si>
  <si>
    <t>Nye udfordringer - Sara ser noget skræmmende</t>
  </si>
  <si>
    <t>FIKTION????</t>
  </si>
  <si>
    <t>14.01.2025</t>
  </si>
  <si>
    <t>PRM / AI-fodslæben koster Danmark milliarder – det er tid til handling</t>
  </si>
  <si>
    <t>Pressemeddelelse!</t>
  </si>
  <si>
    <t>15.01.2025</t>
  </si>
  <si>
    <t>LigeHer.nu - Frederikshavn</t>
  </si>
  <si>
    <t>Før bragt i Nordjyske</t>
  </si>
  <si>
    <t>PRM / Ny ekspertgruppe skal understøtte Den Digitale Taskforce for kunstig intelligens</t>
  </si>
  <si>
    <t>17.01.2025</t>
  </si>
  <si>
    <t xml:space="preserve">Unge investorer er vilde med ai-aktier
</t>
  </si>
  <si>
    <t>»Når vi møder folk i byen, joker de med, at vi er dem, der kommer til at overtage deres job«</t>
  </si>
  <si>
    <t>Handler om BA-uddannelse i kunstig intelligens</t>
  </si>
  <si>
    <t>AI: NY ÆRA FOR FINANSIEL RAPPORTERING OG REVISION</t>
  </si>
  <si>
    <t>BAG BETALINGSMUR</t>
  </si>
  <si>
    <t>»Man bliver ikke skihopper af at se på skihop«</t>
  </si>
  <si>
    <t>Landmænd på NutriFair: Hjælp os med treparten</t>
  </si>
  <si>
    <t xml:space="preserve">Den nye hjælper hedder AI
</t>
  </si>
  <si>
    <t>MEN 90 procent af artiklen handler om Lemvig Kommunes brug af en AI-løsning - kun 10 procent om virksomheden</t>
  </si>
  <si>
    <t>Dagbladet Stuer</t>
  </si>
  <si>
    <t>19.01.2025</t>
  </si>
  <si>
    <t xml:space="preserve">Den næste revolution i forbrugeradfærd
</t>
  </si>
  <si>
    <t>KRONIK - om fremtiden - derfor lidt svag</t>
  </si>
  <si>
    <t>21.01.2025</t>
  </si>
  <si>
    <t xml:space="preserve">Fjernvarmen i Brønderslev bruger ny teknologi
</t>
  </si>
  <si>
    <t>Omtaler dansk virksomhed, som har lavet løsning, som gør fremskridt inden for fjernvarme i kommune</t>
  </si>
  <si>
    <t xml:space="preserve">AI's vækst udfordrer vores grønne ambitioner
</t>
  </si>
  <si>
    <t>LÆSERBREV!</t>
  </si>
  <si>
    <t>22.01.2025</t>
  </si>
  <si>
    <t xml:space="preserve">Direktør får milliardinvestering til AI-firma
</t>
  </si>
  <si>
    <t>Dansk topchef for britisk AI-virksomhed henter 1,3 mia. kr. i ny kapitalrejsning</t>
  </si>
  <si>
    <t>FORSIDEHENVISNING!</t>
  </si>
  <si>
    <t>LigeHer.nu - Brønderslev</t>
  </si>
  <si>
    <t>Danske Bank: Trumps fokus på kunstig intelligens er med til at forklare Ørsted-nedtur</t>
  </si>
  <si>
    <t xml:space="preserve">Samsung vil slå Apple med kunstig intelligens
</t>
  </si>
  <si>
    <t>23.01.2025</t>
  </si>
  <si>
    <t xml:space="preserve">Trumps milliardsats på AI udstiller europæisk dilemma
</t>
  </si>
  <si>
    <t>Intelligente ventilatorer udløser AI-pris</t>
  </si>
  <si>
    <t>Banebrydende nyt LED-lys koncept taler ind i bæredygtigheds-agendaen</t>
  </si>
  <si>
    <t>AI stormer frem: Virksomhederne er på vej ud af teknologi-granatchok</t>
  </si>
  <si>
    <t>Undersøgelse: Danskerne er skeptiske over for kunstig intelligens</t>
  </si>
  <si>
    <t>PRM / Stor pris til kræftforsker der excellerer inden for kunstig intelligens</t>
  </si>
  <si>
    <t>pressemeddelelse</t>
  </si>
  <si>
    <t>24.01.2025</t>
  </si>
  <si>
    <t>Trump og Musk var pot og pande, men nu viser den første splittelse sig</t>
  </si>
  <si>
    <t>Amerikas nye guldalder</t>
  </si>
  <si>
    <t>Musk jorder Trumpsatsning til 3600 mia. kr. 500</t>
  </si>
  <si>
    <t>Kun 6 ud af 40 offentlige AI-satsninger bliver til noget</t>
  </si>
  <si>
    <t>Men spændende artikel!</t>
  </si>
  <si>
    <t>Agentbaseret AI i 2025 og frem: Her er tre konkrete forudsigelser</t>
  </si>
  <si>
    <t>Man kan diskutere, om den handler NOK om AI i virksomheder</t>
  </si>
  <si>
    <t>AI-massakren på arbejdsmarkedet er udeblevet - men én branche har set fyringer</t>
  </si>
  <si>
    <t>Handler generelt om arbejdsmarkedet - og dermed også virksomheder</t>
  </si>
  <si>
    <t>AI gør det ordinære - du gør det ekstraordinære</t>
  </si>
  <si>
    <t>Handler om AI for os alle</t>
  </si>
  <si>
    <t>Mælkeritidende</t>
  </si>
  <si>
    <t>Kunstig intelligens i fødevareindustrien</t>
  </si>
  <si>
    <t>25.01.2025</t>
  </si>
  <si>
    <t>AI kan blive startskuddet til en BNP-revolution</t>
  </si>
  <si>
    <t>Handler om AI generelt</t>
  </si>
  <si>
    <t>26.01.2025</t>
  </si>
  <si>
    <t>AI i danske virksomheder er længere fremme, end forventet</t>
  </si>
  <si>
    <t>KRONIK med eksamensopgaver om AI i danske virksomheder</t>
  </si>
  <si>
    <t>Ny guide giver SMV'er værktøjer til at navigere i EU's krav til cybersikkerhed</t>
  </si>
  <si>
    <t>Robotter får nye evner med AI - så nu spreder de sig til flere brancher</t>
  </si>
  <si>
    <t>Godt eksempel på virksomhed, der udvikler AI-produkt til andre</t>
  </si>
  <si>
    <t>AI-vennerne banker på teenagedøren. Luk ikke op</t>
  </si>
  <si>
    <t>Kinesisk AI-app overhaler ChatGPT på Apple-liste</t>
  </si>
  <si>
    <t>Mandagens aktier: Novonesis og Pandora sørgede for grønt C25 trods AI-tumult</t>
  </si>
  <si>
    <t>Mandagens aktier: Novonesis og Pandora sørgede for grønt C25 trods AI-tumult - KORR</t>
  </si>
  <si>
    <t>Markedsoversigten: Novonesis og Pandora trak C25 i plus trods AI-tumult mens renten faldt</t>
  </si>
  <si>
    <t>Ai-startup fra Kina skaber frygt hos amerikanske giganter</t>
  </si>
  <si>
    <t>Novonesis og Pandora trak C25 i plus trods AI-tumult</t>
  </si>
  <si>
    <t>Novonesis og Pandora sørgede for grønt C25 trods uro om AI</t>
  </si>
  <si>
    <t>Ny ovn er som en ekstra AI-medarbejder i køkkenet</t>
  </si>
  <si>
    <t>PRM / Corti lancerer specialiseret sprogmodel bygget til sundhedsvæsenet der er bedre end GPT-4</t>
  </si>
  <si>
    <t>Analytiker: Deepseek udfordrer AI-verdenssynet trods mange ubesvarede spørgsmål</t>
  </si>
  <si>
    <t>Nvidia og Broadcom gør lille comeback efter kinesisk konkurrence sendte dem i dørken</t>
  </si>
  <si>
    <t>Kinesisk finanstroldmand rammer USA's hi-tech som lyn fra klar himmel</t>
  </si>
  <si>
    <t>Kinesisk konkurrencekapitalisme ændrer AI</t>
  </si>
  <si>
    <t>Forvaltere: Kinesisk AI-robot kan være godt nyt for aktier</t>
  </si>
  <si>
    <t>Forstå, hvorfor en matematisk model kostede Nvidias aktionærer 4200 mia. kr. i kurstab</t>
  </si>
  <si>
    <t>Sputnik-moment i kunstig intelligens</t>
  </si>
  <si>
    <t>Kinesisk finansnørd med blik for AI</t>
  </si>
  <si>
    <t>Har Kina lige overhalet USA indenom i AI-kapløbet?</t>
  </si>
  <si>
    <t>AI-gennembrud i Kina er flovt for Silicon Valley</t>
  </si>
  <si>
    <t>PRM / Kunstig intelligens skaber nye vindere og tabere på arbejdsmarkedet</t>
  </si>
  <si>
    <t>USA/lukning: Nvidia rejste sig og Nasdaq steg 2 pct. - NY</t>
  </si>
  <si>
    <t>Onsdagens aviser med Netcompany, Mærsk og Brøndby IF</t>
  </si>
  <si>
    <t>USA/tendens: Positiv åbning i vente for teknologiaktier efter ASML-regnskab</t>
  </si>
  <si>
    <t>30.01.2025</t>
  </si>
  <si>
    <t>AI-succes starter med ledelsens mindset</t>
  </si>
  <si>
    <t>KRONIK</t>
  </si>
  <si>
    <t>Danske Kommuner</t>
  </si>
  <si>
    <t>AI SKAL LÆRE DANSK</t>
  </si>
  <si>
    <t>Hellere lille og vågen</t>
  </si>
  <si>
    <t>Handler om DeepSeek</t>
  </si>
  <si>
    <t>31.01.2025</t>
  </si>
  <si>
    <t>Hvor blev AI-revolutionen af? Danmark har alt at vinde</t>
  </si>
  <si>
    <t>Komentar fra Mette Kaagaard, adm direktør i Microsoft Danmark!</t>
  </si>
  <si>
    <t>FRA SCI-FI TIL VIRKELIGHED: FYSISKE AI-ROBOTTER PÅ VEJ</t>
  </si>
  <si>
    <t>Kan kun læse rubrik og tre linjer - bag betaling?</t>
  </si>
  <si>
    <t>Derfor kalder topøkonom en kinesisk chatbot den måske bedste økonomiske nyhed nogensinde</t>
  </si>
  <si>
    <t>Analyse af erhvervsanalytiker</t>
  </si>
  <si>
    <t>Brug den nye kinesiske chatbot DeepSeek med omtanke</t>
  </si>
  <si>
    <t>EU køres over af USA's digitale giganter</t>
  </si>
  <si>
    <t>Det er sjovt, når en hjort får fem ben, men så sjovt er det heller ikke</t>
  </si>
  <si>
    <t>Dansk data vil havne på kinesiske hænder</t>
  </si>
  <si>
    <t>Medborgerhuset sætter spot på kunstig intelligens</t>
  </si>
  <si>
    <t>02.02.2025</t>
  </si>
  <si>
    <t>Regulerer ny AI-lov vores innovationsevne ihjel?</t>
  </si>
  <si>
    <t>AI-genereret forfatter: Vil du læse bøger skrevet af en robot?</t>
  </si>
  <si>
    <t>En klumme fra weekendredaktør</t>
  </si>
  <si>
    <t>03.02.2025</t>
  </si>
  <si>
    <t>Den oversete regning for AI-boomet</t>
  </si>
  <si>
    <t>OPINION</t>
  </si>
  <si>
    <t>Dobbeltgænger - se Ritzau fø dage før</t>
  </si>
  <si>
    <t>Temastand for Digital Ecosystems på Hannover Messe 2025</t>
  </si>
  <si>
    <t>Kinesisk AI har taget verden på sengen</t>
  </si>
  <si>
    <t>AI og robotter forlænger produkternes levetid</t>
  </si>
  <si>
    <t>Teknologisk Institut er med i projektet - handler indirekte om danske virksomheders arbejde på sigt med AI</t>
  </si>
  <si>
    <t>04.02.2025</t>
  </si>
  <si>
    <t>Ai er en fantastisk tjener, men farlig hersker</t>
  </si>
  <si>
    <t>Uddannelseschef om kunstig intelligens: - Vi blev hurtigt klar over, at vi måtte omfavne det</t>
  </si>
  <si>
    <t>Techekspert: USA tvang Kina til at gå Lars von Trier-vejen - og nu peger vi fingre ad de forkerte</t>
  </si>
  <si>
    <t>Kunstig intelligens skal hjælpe mænd med hurtigere kræftsvar</t>
  </si>
  <si>
    <t>Digitale løsninger skal sikre bæredygtigt byggeri</t>
  </si>
  <si>
    <t>Analyse tager temperaturen på arbejdet med cybersikkerhed</t>
  </si>
  <si>
    <t>Region Hovedstaden forbyder DeepSeek</t>
  </si>
  <si>
    <t>06.02.2025</t>
  </si>
  <si>
    <t>Danskerne stadig skeptiske over for kunstig intelligens</t>
  </si>
  <si>
    <t>Dine medarbejdere bruger AI i smug!</t>
  </si>
  <si>
    <t>Klumme af Jonathan Løw, serieiværksætter og foredragsholder om AI - udgivet i alle JFM-aviser</t>
  </si>
  <si>
    <t>07.02.2025</t>
  </si>
  <si>
    <t>AI-topmøde skal sikre fælles fodslag</t>
  </si>
  <si>
    <t>Kurser i AI-værktøjer rives ned fra hylderne</t>
  </si>
  <si>
    <t>GODT EKSEMPEL på kat 2!</t>
  </si>
  <si>
    <t>Maskinbladet</t>
  </si>
  <si>
    <t>Hardi servicerer med kunstig intelligens</t>
  </si>
  <si>
    <t>GOD CASE!!!!</t>
  </si>
  <si>
    <t>ChatGPT er en flittig assistent - men skal holdes i kort snor</t>
  </si>
  <si>
    <t>GODT EKSEMPEL med tre danske virksomheder, som har taget AI-kursus og nu bruger AI</t>
  </si>
  <si>
    <t>AI-robot ringer selv til bilejere om bookning af værkstedstider</t>
  </si>
  <si>
    <t>GODT EKSEMPEL!</t>
  </si>
  <si>
    <t>Mærkværdigt kvanteprincip gør svære AI-beregninger muligt</t>
  </si>
  <si>
    <t>08.02.2025</t>
  </si>
  <si>
    <t>Når intelligens bliver gratis, er visdom vigtigt</t>
  </si>
  <si>
    <t>Kunstig intelligens kan blive det største økonomiske gennembrud</t>
  </si>
  <si>
    <t>Jubeloptimistens teknologiske kampskrift</t>
  </si>
  <si>
    <t>Boganmeldelse</t>
  </si>
  <si>
    <t>Går du efter litteratur, skabt af levende mennesker? Kig efter logoet</t>
  </si>
  <si>
    <t>09.02.2025</t>
  </si>
  <si>
    <t>10.02.2025</t>
  </si>
  <si>
    <t>Velkommen til AI"s skæbneår</t>
  </si>
  <si>
    <t>Kan også være kat 2!!!</t>
  </si>
  <si>
    <t>Skygger under solen</t>
  </si>
  <si>
    <t>FIKTION!!!!!</t>
  </si>
  <si>
    <t>Velkommen til AIs skæbneår</t>
  </si>
  <si>
    <t>13 brancheprofiler: Her er vores bud på trends og udfordringer i marketing i 2025</t>
  </si>
  <si>
    <t>11.02.2025</t>
  </si>
  <si>
    <t>Sådan kan producenter af mikrocontrollere accelerere brugen af AI</t>
  </si>
  <si>
    <t>Pharma</t>
  </si>
  <si>
    <t>Sådan får du mest ud af AI i hverdagen</t>
  </si>
  <si>
    <t>Svampe producerer fremtidens fødevareprotein</t>
  </si>
  <si>
    <t>Danmark mister førerposition</t>
  </si>
  <si>
    <t>DEBATINDLÆG</t>
  </si>
  <si>
    <t>J.D. Vance ønsker opgør med EU's regulering af AI</t>
  </si>
  <si>
    <t>GRÅZONEN?</t>
  </si>
  <si>
    <t>EU og USA er på vej ud i opgør om stål og AI</t>
  </si>
  <si>
    <t>12.02.2025</t>
  </si>
  <si>
    <t>Har du talt med din AI-kollega i dag?</t>
  </si>
  <si>
    <t>Den amerikanske vicepræsident udstiller Europas helt store problem</t>
  </si>
  <si>
    <t>Handler om AI-regulering EU- og verdensplan</t>
  </si>
  <si>
    <t>Får hård kritik efter dom om standarder: - Vi gør præcis, som vi får besked på</t>
  </si>
  <si>
    <t>Er den her artikel måske alligeve relevant, fordi det handler om regulering og rammer overordnet?</t>
  </si>
  <si>
    <t>ANALYSER AF LEDELSE, GEOPOLITIK, AI OG DIGITALISERING</t>
  </si>
  <si>
    <t>Magasinet P</t>
  </si>
  <si>
    <t>En computer kan da aldrig erstatte en rigtig psykolog, vel?</t>
  </si>
  <si>
    <t>»Det er en illusion at tro, at Europa er mere dydige. Hvordan kan man være så naiv?«</t>
  </si>
  <si>
    <t>Poltiken</t>
  </si>
  <si>
    <t>Italiens forsvarsminister misbrugt i et forsøg på at svindle velhavere</t>
  </si>
  <si>
    <t>Fremtidens forsvar er dybt afhængig af nørdekraft</t>
  </si>
  <si>
    <t>Kunstig intelligens kan give forbrugerne lavere elregninger</t>
  </si>
  <si>
    <t>Godt nok offentlig virksomhed - Energinet</t>
  </si>
  <si>
    <t>Kræft bekæmpes med AI og robotteknologi</t>
  </si>
  <si>
    <t>OVERBLIK: Mandag aftens nyheder fra MarketWire</t>
  </si>
  <si>
    <t>20.02.2025</t>
  </si>
  <si>
    <t>PRM / Kvickly/SuperBrugsen begynder at bruge AI-modeller i tilbudsaviser</t>
  </si>
  <si>
    <t>MEN INTERESSANT PRM!!!!</t>
  </si>
  <si>
    <t>21.02.2025</t>
  </si>
  <si>
    <t>Så let kan skolers ChatGPT-værn snydes</t>
  </si>
  <si>
    <t>23.02.2025</t>
  </si>
  <si>
    <t>23.03.2025</t>
  </si>
  <si>
    <t xml:space="preserve">Randers Amtsavis </t>
  </si>
  <si>
    <t>Kunstig intelligens hjælper Randers FC med at lukke hullerne i forsvaret</t>
  </si>
  <si>
    <t>Anderledes case</t>
  </si>
  <si>
    <t>Dansk virksomhed fra 1867 går i offensiven med AI</t>
  </si>
  <si>
    <t>Karnovs KAILA - fed case</t>
  </si>
  <si>
    <t>AI-værktøj reducerer kunders arbejdsrelaterede stress med 19 pct.</t>
  </si>
  <si>
    <t>AI-startup rejser millioner til objektive bilskadesyn</t>
  </si>
  <si>
    <t>AI kobles på flere varer og tjenester - selskaber øjner stort potentiale</t>
  </si>
  <si>
    <t>PRM / Deloitte udpeger fremtidens teknologiske tendenser: ”Alt er bundet op på AI"</t>
  </si>
  <si>
    <t>PRESSEMEDDELELSE</t>
  </si>
  <si>
    <t>Lederens vigtigste opgave i 2025: Tag et billede af dit køleskab og spørg ChatGPT, hvad du kan få til aftensmad</t>
  </si>
  <si>
    <t>25.02.2025</t>
  </si>
  <si>
    <t>Sådan vil AI-agenter revolutionere Teknik &amp; Miljø i det offentlige i 2025</t>
  </si>
  <si>
    <t>handler om medarbejdere i det offentlige</t>
  </si>
  <si>
    <t>Kunstig intelligens til komplekse geo- og miljødata</t>
  </si>
  <si>
    <t>Ny platform vil gøre op med manglende diversitet i bestyrelser</t>
  </si>
  <si>
    <t>Dagbladet Ringkøbing-Skjern</t>
  </si>
  <si>
    <t>Det største it-event nogensinde i Skjern</t>
  </si>
  <si>
    <t>MCU'er revolutioner AI i embedded applikationer</t>
  </si>
  <si>
    <t>PRM / Ny redegørelse: Danmark ligger i top i brug af kunstig intelligens</t>
  </si>
  <si>
    <t>27.02.2025</t>
  </si>
  <si>
    <t>Sundhedsvæsnet kollapser under vægten af techgiganterne</t>
  </si>
  <si>
    <t>AI-manipulerede billeder kan ikke længere afkodes af menigmand</t>
  </si>
  <si>
    <t>Internationale aviser med Nvidia, Ferrari og Alibaba</t>
  </si>
  <si>
    <t>KIT Magasinet</t>
  </si>
  <si>
    <t>”Brug mere AI og gør det simpelt”</t>
  </si>
  <si>
    <t>Sådan vil AI-agenter ændre det offentlige i 2025</t>
  </si>
  <si>
    <t>Kommunerne griber ud efter AI</t>
  </si>
  <si>
    <t>Jeg er ved at føle mig tryg ... snart er vi mange AI-indfødte</t>
  </si>
  <si>
    <t>OPINION - stritter i mange retninger!</t>
  </si>
  <si>
    <t>Der er en overdreven tillid til, at kunstig intelligens vil løse alle problemer i verden</t>
  </si>
  <si>
    <t>Nye testfaciliteter skal sikre AI og robotter i landbruget</t>
  </si>
  <si>
    <t>Nu skal EU's AI-forordning søsættes i Danmark ... her er køreplanen</t>
  </si>
  <si>
    <t>03.03.2025</t>
  </si>
  <si>
    <t>Google-topchef frygter skævhed: »Det her er et kæmpe opråb til kvinderne«</t>
  </si>
  <si>
    <t>Selvfølgelig skal de sociale medier tage medansvar for unges trivsel</t>
  </si>
  <si>
    <t>04.03.2025</t>
  </si>
  <si>
    <t>Robotteknologi, sensorer og AI til diagnosticering og behandling af kræft</t>
  </si>
  <si>
    <t>Fra den ene dag til den anden vendte den nye hjælper ryggen til Lotte Bliddal</t>
  </si>
  <si>
    <t>God case med avokat der blev ramt af stigende abonnement på big tech AI-service</t>
  </si>
  <si>
    <t>Beskyttelse af Big Data er fremtidens Big Business</t>
  </si>
  <si>
    <t>Stort forsøg: Kundeservice blev bedre, da AI fulgte med i samtalen</t>
  </si>
  <si>
    <t>05.03.2025</t>
  </si>
  <si>
    <t>Vi halter fortsat med at udnytte kunstig intelligens</t>
  </si>
  <si>
    <t>Ugeavisen Struer</t>
  </si>
  <si>
    <t>Johanne gjorde sit til at computere tåler wæstjysk i fremtiden</t>
  </si>
  <si>
    <t>06.03.2025</t>
  </si>
  <si>
    <t>Kunstig intelligens skal revolutionere advokat-branchen</t>
  </si>
  <si>
    <t>AI-agenter skal hjælpe fortravlede webshops</t>
  </si>
  <si>
    <t>Midtfyns Bryghus bruger kunstig intelligens men stoler ikke blindt på den</t>
  </si>
  <si>
    <t>07.03.2025</t>
  </si>
  <si>
    <t>Investér i kunstig intelligens, nu!</t>
  </si>
  <si>
    <t>Eksperter mener, du skal kigge mod en ny type af aktier</t>
  </si>
  <si>
    <t>08.03.2025</t>
  </si>
  <si>
    <t>SF og PFA i historisk alliance: ai skal gøre danskerne sundere</t>
  </si>
  <si>
    <t>»Man skal også begynde at tænke lidt over, hvem der har udleveret den tryllestav?«</t>
  </si>
  <si>
    <t>»Den dygtige håndværker er her også om fem år. Men den smarte håndværker hopper på bølgen nu«</t>
  </si>
  <si>
    <t xml:space="preserve">henviser til undersøgelse: “Byggeriets Modenhedsmåling 2025”, </t>
  </si>
  <si>
    <t>09.03.2025</t>
  </si>
  <si>
    <t>Vi skal gå forrest i AI-turismen</t>
  </si>
  <si>
    <t>LÆSERBREV!!!!!</t>
  </si>
  <si>
    <t>10.03.2025</t>
  </si>
  <si>
    <t>Fremtidens datacentre skal være grønne</t>
  </si>
  <si>
    <t>Dansk sprog og kultur i sprogmodellernes verden</t>
  </si>
  <si>
    <t>Glippede robotgevinster koster i byggeriet</t>
  </si>
  <si>
    <t>Er du bekymret for kunstig intelligens, så læs med her</t>
  </si>
  <si>
    <t>85 pct. af Trygs sager om bilskader skal klares af AI</t>
  </si>
  <si>
    <t>PRM / Dorrit Brandt bliver viceforperson i AI-kompetencerådet</t>
  </si>
  <si>
    <t>Flere virksomheder bruger kunstig intelligens</t>
  </si>
  <si>
    <t>13.03.2025</t>
  </si>
  <si>
    <t>Robotter og AI betyder mere arbejde</t>
  </si>
  <si>
    <t>Flere virksomheder bruger AI</t>
  </si>
  <si>
    <t>Dobbelt så mange bruger nu kunstig intelligens</t>
  </si>
  <si>
    <t>14.03.2025</t>
  </si>
  <si>
    <t>KAN KUNSTIG INTELLIGENS ERSTATTE POLITIKERE?</t>
  </si>
  <si>
    <t>Kunstig intelligens kræver investering i mennesker</t>
  </si>
  <si>
    <t>15.03.2025</t>
  </si>
  <si>
    <t>Kinesiske børn skal lære AI allerede fra første klasse</t>
  </si>
  <si>
    <t>16.03.2025</t>
  </si>
  <si>
    <t>Hussein vil ændre rekruttering med kunstig intelligens</t>
  </si>
  <si>
    <t>17.03.2025</t>
  </si>
  <si>
    <t>Mere er aldrig nok</t>
  </si>
  <si>
    <t>PRM / DMI’s AI-model trænet på Gefion-supercomputeren forudsiger vejret på få minutter med høj præcision</t>
  </si>
  <si>
    <t>Et grænseoverskridende opkald kan redde dit arbejdsliv</t>
  </si>
  <si>
    <t>18.03.2025</t>
  </si>
  <si>
    <t>Dansk firma skal samarbejde med chipgiganten Nvidia</t>
  </si>
  <si>
    <t>20.03.2025</t>
  </si>
  <si>
    <t>Iværksætterbrødre lander millioninvestering</t>
  </si>
  <si>
    <t>Det digitale regnestykke - nøglen til at bruge AI fornuftigt</t>
  </si>
  <si>
    <t>Nyt samarbejde med chipgigant</t>
  </si>
  <si>
    <t>Spirende tegn på stemningsskift i Kina</t>
  </si>
  <si>
    <t>Tre store projekter skal gøre Danmark til AI-mester inden sommer</t>
  </si>
  <si>
    <t>Erhverv+ Nordsjælland</t>
  </si>
  <si>
    <t>Klumme. Det digitale regnestykke  nøglen til at bruge AI fornuftigt</t>
  </si>
  <si>
    <t>PRM / DI: Positivt at statsministeren sætter fart på AI i det offentlige</t>
  </si>
  <si>
    <t>Tre smarte løsninger skal udbredes i alle kommuner</t>
  </si>
  <si>
    <t>21.03.2025</t>
  </si>
  <si>
    <t>AI-løsninger skal udbredes til alle kommuner</t>
  </si>
  <si>
    <t>22.03.2025</t>
  </si>
  <si>
    <t>Søren Hansen har 65 ansatte. Og en AI-robot med skræmmende præcision</t>
  </si>
  <si>
    <t>Illustreret Bunker</t>
  </si>
  <si>
    <t>AI-bølgen skyller ind over journalistfaget: Sådan undgår du at drukne</t>
  </si>
  <si>
    <t>24.03.2025</t>
  </si>
  <si>
    <t>OVERBLIK: Fredag aftens nyheder fra MarketWire</t>
  </si>
  <si>
    <t>25.03.2025</t>
  </si>
  <si>
    <t>Øget brug af AI gennemhuller firmaers grønne planer</t>
  </si>
  <si>
    <t>Danmark kan vise verden en bedre vej i ai-revolutionen</t>
  </si>
  <si>
    <t>Fusion med 'fire power': Konsulenthus styrker sine internationale og digitale kompetencer</t>
  </si>
  <si>
    <t>Effektiv digitalisering frigør store mængder arbejdstid</t>
  </si>
  <si>
    <t>PRM / Virksomheders brug af AI i kraftig fremgang</t>
  </si>
  <si>
    <t>Nvidia steg trods endnu en kinesisk AI-udfordring - aktien kan vende rundt tirsdag</t>
  </si>
  <si>
    <t>Ungt nordjysk firma vil erobre fodboldbranchen med AI</t>
  </si>
  <si>
    <t>26.03.2025</t>
  </si>
  <si>
    <t>Ai rykker ind i fodbolden - ungt dansk firma klar med analyseværktøj</t>
  </si>
  <si>
    <t>Ungt nordjysk ﬁrma vil bruge AI i fodbold</t>
  </si>
  <si>
    <t>Ungt firma vil erobre fodbolden med AI</t>
  </si>
  <si>
    <t>Ungt firma vil erobre fodboldbranchen med AI</t>
  </si>
  <si>
    <t>Finansafdelinger tøver med brug af kunstig intelligens</t>
  </si>
  <si>
    <t>DETTE ER ANNONCØRBETALT INDHOLD!!!!!!</t>
  </si>
  <si>
    <t>Mar-a-Lago-projektet</t>
  </si>
  <si>
    <t>De har hjulpet AaB, og nu vil ungt nordjysk firma erobre fodboldverdenen</t>
  </si>
  <si>
    <t>Danske AI-virksomheder møder muren hos jurister i den offentlige sektor</t>
  </si>
  <si>
    <t>Dansk robotteknologi bryder grænser med kunstig intelligens</t>
  </si>
  <si>
    <t>BOG OM BALLING BRUGES TIL AT OPDRAGE METAS AI</t>
  </si>
  <si>
    <t>Praktiserende læger skal opspore hudkræft</t>
  </si>
  <si>
    <t>Jeg har set 17 ﬁlm om vores bizarre forhold til natur og ved ikke længere, hvad det er</t>
  </si>
  <si>
    <t>Kristeigt Dagblad</t>
  </si>
  <si>
    <t>Flere vil få kolleger skabt med kunstig intelligens</t>
  </si>
  <si>
    <t>Nu skal den kunstige intelligens for alvor ind i storbyerne</t>
  </si>
  <si>
    <t>Nu får kunstig intelligens navne, ansigter og jobtitler. Men hvor langt bør man gå?</t>
  </si>
  <si>
    <t>30.03.2025</t>
  </si>
  <si>
    <t>31.03.2025</t>
  </si>
  <si>
    <t>Danmark er bagud med at implementere Generativ AI</t>
  </si>
  <si>
    <t>Relevans</t>
  </si>
  <si>
    <t>Kode</t>
  </si>
  <si>
    <t>Betegnelse</t>
  </si>
  <si>
    <t>Definition</t>
  </si>
  <si>
    <t>Relevant</t>
  </si>
  <si>
    <t>Artiklen handler reelt om AI i danske virksomheder og er relevant for projektets formål.</t>
  </si>
  <si>
    <t>Ikke relevant</t>
  </si>
  <si>
    <t>Artiklen fremkommer i søgningen, men handler ikke reelt om AI i danske virksomheder.</t>
  </si>
  <si>
    <t>Dobbeltgænger</t>
  </si>
  <si>
    <t>Artiklen er en dobbeltgænger af en artikel, der allerede er læst og kodet, og indgår derfor ikke i analysen.</t>
  </si>
  <si>
    <t>Sentiment (ud fra rubrik + underrubrik)</t>
  </si>
  <si>
    <t>Positiv</t>
  </si>
  <si>
    <t>Rubrik og underrubrik samlet set fremstiller emnet positivt.</t>
  </si>
  <si>
    <t>Neutral</t>
  </si>
  <si>
    <t>Rubrik og underrubrik samlet set fremstiller emnet neutralt eller beskrivende.</t>
  </si>
  <si>
    <t>Negativ</t>
  </si>
  <si>
    <t>Rubrik og underrubrik samlet set fremstiller emnet negativt eller kritisk.</t>
  </si>
  <si>
    <t>Kategorier</t>
  </si>
  <si>
    <t>Hurtigtest</t>
  </si>
  <si>
    <t>Kategori</t>
  </si>
  <si>
    <t>Økonomi og drift</t>
  </si>
  <si>
    <t>Artiklen handler primært om, at AI kobles til effektivisering, besparelser, produktivitet eller økonomiske resultater i virksomheden.</t>
  </si>
  <si>
    <t>Handler artiklen primært om penge eller resultater? → 1</t>
  </si>
  <si>
    <t>Arbejdsliv og medarbejdere</t>
  </si>
  <si>
    <t>Artiklen handler primært om, hvordan AI påvirker jobs, medarbejdere, kompetencer eller implementering i organisationen.</t>
  </si>
  <si>
    <t>Handler artiklen primært om mennesker eller arbejde? → 2</t>
  </si>
  <si>
    <t>Strategi og positionering</t>
  </si>
  <si>
    <t>Artiklen handler primært om virksomheders planer, satsninger, investeringer eller position i markedet i relation til AI.</t>
  </si>
  <si>
    <t>Handler artiklen primært om plan, satsning eller strategi? → 3</t>
  </si>
  <si>
    <t>Regulering og rammer</t>
  </si>
  <si>
    <t>Artiklen handler primært om lovgivning, ansvar, compliance, datasikkerhed eller andre ydre rammer for brugen af AI.</t>
  </si>
  <si>
    <t>Handler artiklen primært om regler, etik eller ansvar? → 4</t>
  </si>
  <si>
    <t>Teknologi og udvikling</t>
  </si>
  <si>
    <t>Artiklen handler primært om, hvordan AI fungerer, udvikles eller beskrives teknologisk – uden fokus på effekter.</t>
  </si>
  <si>
    <t>Handler artiklen primært om teknologi eller hvordan AI virker? → 5</t>
  </si>
  <si>
    <t>Manglende anvendelse</t>
  </si>
  <si>
    <t>Artiklen handler primært om, at virksomheder ikke anvender AI eller kun i begrænset omfang har taget teknologien i brug.</t>
  </si>
  <si>
    <t>Handler artiklen primært om, at virksomheder ikke er i gang eller er bagud med AI? → 6</t>
  </si>
  <si>
    <t>Oversigt med grafer</t>
  </si>
  <si>
    <t>Kodede artikler i alt</t>
  </si>
  <si>
    <t>Antal</t>
  </si>
  <si>
    <t>Måling</t>
  </si>
  <si>
    <t>Relevante + ikke relevante + dobbeltgængere</t>
  </si>
  <si>
    <t>Samlet</t>
  </si>
  <si>
    <t>Samlet antal rækker</t>
  </si>
  <si>
    <t>Relevante artikler</t>
  </si>
  <si>
    <t>Ikke relevante artikler</t>
  </si>
  <si>
    <t>Dobbeltgængere</t>
  </si>
  <si>
    <t>Sentiment</t>
  </si>
  <si>
    <t>Positiv (1)</t>
  </si>
  <si>
    <t>Neutral (0)</t>
  </si>
  <si>
    <t>Negativ (-1)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</si>
</sst>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Carlito"/>
    </font>
    <font>
      <b/>
      <sz val="11"/>
      <color theme="0"/>
      <name val="Carlito"/>
    </font>
    <font>
      <b/>
      <sz val="11"/>
      <name val="Carlito"/>
    </font>
    <font>
      <sz val="11"/>
      <color rgb="FF006100"/>
      <name val="Carlito"/>
    </font>
    <font>
      <sz val="11"/>
      <color rgb="FF9C0006"/>
      <name val="Carlito"/>
    </font>
    <font>
      <sz val="11"/>
      <color rgb="FF7F6000"/>
      <name val="Carlito"/>
    </font>
    <font>
      <sz val="11"/>
      <color rgb="FF833C0C"/>
      <name val="Carlito"/>
    </font>
    <font>
      <b/>
      <sz val="11"/>
      <color rgb="FF000000"/>
      <name val="Carlito"/>
    </font>
    <font>
      <sz val="20"/>
      <name val="Carlito"/>
    </font>
    <font>
      <b/>
      <sz val="20"/>
      <color theme="1"/>
      <name val="Carlito"/>
    </font>
    <font>
      <b/>
      <sz val="11"/>
      <color theme="1"/>
      <name val="Carlito"/>
    </font>
    <font>
      <b/>
      <sz val="14"/>
      <name val="Carlito"/>
    </font>
    <font>
      <b/>
      <sz val="20"/>
      <name val="Carlito"/>
    </font>
    <font>
      <sz val="11"/>
      <color rgb="FF242424"/>
      <name val="Aptos Narrow"/>
    </font>
    <font>
      <sz val="11"/>
      <color rgb="FFFF0000"/>
      <name val="Carlito"/>
    </font>
    <font>
      <sz val="11"/>
      <color theme="1"/>
      <name val="Carlito"/>
    </font>
  </fonts>
  <fills count="1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  <bgColor rgb="FFFFEB9C"/>
      </patternFill>
    </fill>
    <fill>
      <patternFill patternType="solid">
        <fgColor rgb="FFD9EAF7"/>
        <bgColor rgb="FFD9EAF7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D9D9D9"/>
        <bgColor rgb="FFD9D9D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1"/>
  </cellStyleXfs>
  <cellXfs count="93">
    <xf numFmtId="0" fontId="0" fillId="0" borderId="0" xfId="0" applyBorder="1"/>
    <xf numFmtId="0" fontId="1" fillId="2" borderId="1" xfId="0" applyFont="1" applyFill="1" applyAlignment="1">
      <alignment vertical="center" wrapText="1"/>
    </xf>
    <xf numFmtId="0" fontId="0" fillId="0" borderId="1" xfId="0" applyAlignment="1">
      <alignment wrapText="1"/>
    </xf>
    <xf numFmtId="14" fontId="0" fillId="0" borderId="1" xfId="0" applyNumberFormat="1" applyAlignment="1">
      <alignment wrapText="1"/>
    </xf>
    <xf numFmtId="0" fontId="2" fillId="0" borderId="2" xfId="0" applyFont="1" applyBorder="1" applyAlignment="1">
      <alignment wrapText="1"/>
    </xf>
    <xf numFmtId="0" fontId="0" fillId="0" borderId="1" xfId="0"/>
    <xf numFmtId="0" fontId="8" fillId="0" borderId="1" xfId="0" applyFont="1"/>
    <xf numFmtId="0" fontId="2" fillId="0" borderId="2" xfId="0" applyFont="1" applyBorder="1"/>
    <xf numFmtId="14" fontId="0" fillId="0" borderId="1" xfId="0" applyNumberFormat="1"/>
    <xf numFmtId="0" fontId="1" fillId="2" borderId="1" xfId="0" applyFont="1" applyFill="1" applyAlignment="1">
      <alignment horizontal="center" vertical="center" wrapText="1"/>
    </xf>
    <xf numFmtId="0" fontId="0" fillId="0" borderId="1" xfId="0" applyAlignment="1">
      <alignment horizontal="center"/>
    </xf>
    <xf numFmtId="0" fontId="0" fillId="0" borderId="0" xfId="0" applyBorder="1" applyAlignment="1">
      <alignment horizontal="center"/>
    </xf>
    <xf numFmtId="0" fontId="5" fillId="0" borderId="1" xfId="0" applyFont="1" applyAlignment="1">
      <alignment horizontal="center" wrapText="1"/>
    </xf>
    <xf numFmtId="0" fontId="3" fillId="0" borderId="1" xfId="0" applyFont="1" applyAlignment="1">
      <alignment horizontal="center" wrapText="1"/>
    </xf>
    <xf numFmtId="0" fontId="6" fillId="0" borderId="1" xfId="0" applyFont="1" applyAlignment="1">
      <alignment horizontal="center" wrapText="1"/>
    </xf>
    <xf numFmtId="0" fontId="0" fillId="0" borderId="1" xfId="0" applyAlignment="1">
      <alignment horizontal="center" wrapText="1"/>
    </xf>
    <xf numFmtId="0" fontId="4" fillId="0" borderId="1" xfId="0" applyFont="1" applyAlignment="1">
      <alignment horizontal="center" wrapText="1"/>
    </xf>
    <xf numFmtId="0" fontId="7" fillId="4" borderId="2" xfId="0" applyFont="1" applyFill="1" applyBorder="1" applyAlignment="1">
      <alignment wrapText="1"/>
    </xf>
    <xf numFmtId="0" fontId="11" fillId="3" borderId="2" xfId="0" applyFont="1" applyFill="1" applyBorder="1" applyAlignment="1">
      <alignment vertical="center" wrapText="1"/>
    </xf>
    <xf numFmtId="0" fontId="11" fillId="3" borderId="2" xfId="0" applyFont="1" applyFill="1" applyBorder="1"/>
    <xf numFmtId="0" fontId="0" fillId="6" borderId="7" xfId="0" applyFill="1" applyBorder="1" applyAlignment="1">
      <alignment vertical="top" wrapText="1"/>
    </xf>
    <xf numFmtId="0" fontId="0" fillId="6" borderId="1" xfId="0" applyFill="1" applyAlignment="1">
      <alignment vertical="top" wrapText="1"/>
    </xf>
    <xf numFmtId="0" fontId="0" fillId="6" borderId="8" xfId="0" applyFill="1" applyBorder="1" applyAlignment="1">
      <alignment vertical="top" wrapText="1"/>
    </xf>
    <xf numFmtId="0" fontId="0" fillId="7" borderId="7" xfId="0" applyFill="1" applyBorder="1" applyAlignment="1">
      <alignment vertical="top" wrapText="1"/>
    </xf>
    <xf numFmtId="0" fontId="0" fillId="7" borderId="1" xfId="0" applyFill="1" applyAlignment="1">
      <alignment vertical="top" wrapText="1"/>
    </xf>
    <xf numFmtId="0" fontId="0" fillId="7" borderId="8" xfId="0" applyFill="1" applyBorder="1" applyAlignment="1">
      <alignment vertical="top" wrapText="1"/>
    </xf>
    <xf numFmtId="0" fontId="0" fillId="8" borderId="9" xfId="0" applyFill="1" applyBorder="1" applyAlignment="1">
      <alignment vertical="top" wrapText="1"/>
    </xf>
    <xf numFmtId="0" fontId="0" fillId="8" borderId="10" xfId="0" applyFill="1" applyBorder="1" applyAlignment="1">
      <alignment vertical="top" wrapText="1"/>
    </xf>
    <xf numFmtId="0" fontId="0" fillId="8" borderId="11" xfId="0" applyFill="1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0" fillId="4" borderId="1" xfId="0" applyFill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" xfId="0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1" xfId="0" applyFont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0" fillId="7" borderId="9" xfId="0" applyFill="1" applyBorder="1" applyAlignment="1">
      <alignment vertical="top" wrapText="1"/>
    </xf>
    <xf numFmtId="0" fontId="0" fillId="7" borderId="10" xfId="0" applyFill="1" applyBorder="1" applyAlignment="1">
      <alignment vertical="top" wrapText="1"/>
    </xf>
    <xf numFmtId="0" fontId="0" fillId="7" borderId="11" xfId="0" applyFill="1" applyBorder="1" applyAlignment="1">
      <alignment vertical="top" wrapText="1"/>
    </xf>
    <xf numFmtId="0" fontId="12" fillId="10" borderId="1" xfId="0" applyFont="1" applyFill="1" applyAlignment="1">
      <alignment vertical="top" wrapText="1"/>
    </xf>
    <xf numFmtId="0" fontId="0" fillId="10" borderId="1" xfId="0" applyFill="1" applyAlignment="1">
      <alignment vertical="top" wrapText="1"/>
    </xf>
    <xf numFmtId="0" fontId="2" fillId="5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wrapText="1"/>
    </xf>
    <xf numFmtId="0" fontId="7" fillId="7" borderId="2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13" fillId="0" borderId="1" xfId="0" applyFont="1"/>
    <xf numFmtId="0" fontId="0" fillId="11" borderId="1" xfId="0" applyFill="1" applyAlignment="1">
      <alignment wrapText="1"/>
    </xf>
    <xf numFmtId="0" fontId="0" fillId="12" borderId="1" xfId="0" applyFill="1" applyAlignment="1">
      <alignment wrapText="1"/>
    </xf>
    <xf numFmtId="0" fontId="1" fillId="2" borderId="1" xfId="0" applyFont="1" applyFill="1" applyAlignment="1">
      <alignment horizontal="left" vertical="center"/>
    </xf>
    <xf numFmtId="14" fontId="0" fillId="0" borderId="1" xfId="0" applyNumberFormat="1" applyAlignment="1">
      <alignment horizontal="left" wrapText="1"/>
    </xf>
    <xf numFmtId="0" fontId="0" fillId="0" borderId="1" xfId="0" applyAlignment="1">
      <alignment horizontal="left" wrapText="1"/>
    </xf>
    <xf numFmtId="0" fontId="0" fillId="11" borderId="1" xfId="0" applyFill="1" applyAlignment="1">
      <alignment horizontal="left" wrapText="1"/>
    </xf>
    <xf numFmtId="3" fontId="0" fillId="0" borderId="1" xfId="0" applyNumberFormat="1" applyAlignment="1">
      <alignment horizontal="left" wrapText="1"/>
    </xf>
    <xf numFmtId="0" fontId="0" fillId="0" borderId="0" xfId="0" applyBorder="1" applyAlignment="1">
      <alignment horizontal="left"/>
    </xf>
    <xf numFmtId="0" fontId="0" fillId="11" borderId="1" xfId="0" applyFill="1"/>
    <xf numFmtId="0" fontId="0" fillId="11" borderId="1" xfId="0" applyFill="1" applyAlignment="1">
      <alignment horizontal="center"/>
    </xf>
    <xf numFmtId="0" fontId="0" fillId="11" borderId="0" xfId="0" applyFill="1" applyBorder="1"/>
    <xf numFmtId="0" fontId="0" fillId="13" borderId="1" xfId="0" applyFill="1" applyAlignment="1">
      <alignment wrapText="1"/>
    </xf>
    <xf numFmtId="0" fontId="0" fillId="13" borderId="1" xfId="0" applyFill="1" applyAlignment="1">
      <alignment horizontal="left" wrapText="1"/>
    </xf>
    <xf numFmtId="0" fontId="0" fillId="13" borderId="1" xfId="0" applyFill="1" applyAlignment="1">
      <alignment horizontal="center" wrapText="1"/>
    </xf>
    <xf numFmtId="0" fontId="0" fillId="13" borderId="0" xfId="0" applyFill="1" applyBorder="1"/>
    <xf numFmtId="0" fontId="0" fillId="14" borderId="1" xfId="0" applyFill="1"/>
    <xf numFmtId="0" fontId="0" fillId="14" borderId="1" xfId="0" applyFill="1" applyAlignment="1">
      <alignment horizontal="center"/>
    </xf>
    <xf numFmtId="0" fontId="0" fillId="14" borderId="0" xfId="0" applyFill="1" applyBorder="1"/>
    <xf numFmtId="0" fontId="0" fillId="13" borderId="1" xfId="0" applyFill="1"/>
    <xf numFmtId="0" fontId="14" fillId="0" borderId="1" xfId="0" applyFont="1"/>
    <xf numFmtId="0" fontId="0" fillId="14" borderId="1" xfId="0" applyFill="1" applyAlignment="1">
      <alignment horizontal="left" wrapText="1"/>
    </xf>
    <xf numFmtId="0" fontId="0" fillId="14" borderId="1" xfId="0" applyFill="1" applyAlignment="1">
      <alignment wrapText="1"/>
    </xf>
    <xf numFmtId="0" fontId="0" fillId="14" borderId="1" xfId="0" applyFill="1" applyAlignment="1">
      <alignment horizontal="center" wrapText="1"/>
    </xf>
    <xf numFmtId="0" fontId="0" fillId="10" borderId="1" xfId="0" applyFill="1" applyAlignment="1">
      <alignment wrapText="1"/>
    </xf>
    <xf numFmtId="0" fontId="15" fillId="0" borderId="1" xfId="0" applyFont="1" applyAlignment="1">
      <alignment wrapText="1"/>
    </xf>
    <xf numFmtId="0" fontId="0" fillId="11" borderId="1" xfId="0" applyFill="1" applyAlignment="1">
      <alignment horizontal="center" wrapText="1"/>
    </xf>
    <xf numFmtId="0" fontId="0" fillId="10" borderId="1" xfId="0" applyFill="1"/>
    <xf numFmtId="0" fontId="0" fillId="0" borderId="1" xfId="0" quotePrefix="1" applyAlignment="1">
      <alignment wrapText="1"/>
    </xf>
    <xf numFmtId="3" fontId="0" fillId="0" borderId="1" xfId="0" applyNumberFormat="1" applyAlignment="1">
      <alignment wrapText="1"/>
    </xf>
    <xf numFmtId="0" fontId="0" fillId="15" borderId="1" xfId="0" applyFill="1" applyAlignment="1">
      <alignment wrapText="1"/>
    </xf>
    <xf numFmtId="0" fontId="0" fillId="13" borderId="1" xfId="0" applyFill="1" applyAlignment="1">
      <alignment horizontal="center"/>
    </xf>
    <xf numFmtId="0" fontId="0" fillId="0" borderId="1" xfId="0" applyAlignment="1">
      <alignment horizontal="left"/>
    </xf>
    <xf numFmtId="0" fontId="12" fillId="9" borderId="4" xfId="0" applyFont="1" applyFill="1" applyBorder="1" applyAlignment="1">
      <alignment vertical="top" wrapText="1"/>
    </xf>
    <xf numFmtId="0" fontId="8" fillId="9" borderId="5" xfId="0" applyFont="1" applyFill="1" applyBorder="1"/>
    <xf numFmtId="0" fontId="8" fillId="9" borderId="6" xfId="0" applyFont="1" applyFill="1" applyBorder="1"/>
    <xf numFmtId="0" fontId="12" fillId="9" borderId="4" xfId="0" applyFont="1" applyFill="1" applyBorder="1" applyAlignment="1">
      <alignment horizontal="left" vertical="top" wrapText="1"/>
    </xf>
    <xf numFmtId="0" fontId="12" fillId="9" borderId="5" xfId="0" applyFont="1" applyFill="1" applyBorder="1" applyAlignment="1">
      <alignment horizontal="left" vertical="top" wrapText="1"/>
    </xf>
    <xf numFmtId="0" fontId="12" fillId="9" borderId="6" xfId="0" applyFont="1" applyFill="1" applyBorder="1" applyAlignment="1">
      <alignment horizontal="left" vertical="top" wrapText="1"/>
    </xf>
    <xf numFmtId="0" fontId="12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9" fillId="3" borderId="1" xfId="0" applyFont="1" applyFill="1" applyAlignment="1">
      <alignment horizontal="left" vertical="center" wrapText="1"/>
    </xf>
    <xf numFmtId="0" fontId="0" fillId="0" borderId="1" xfId="0"/>
  </cellXfs>
  <cellStyles count="1">
    <cellStyle name="Normal" xfId="0" builtinId="0"/>
  </cellStyles>
  <dxfs count="15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Sentiment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'Oversigt med grafer'!$B$9</c:f>
              <c:strCache>
                <c:ptCount val="1"/>
                <c:pt idx="0">
                  <c:v>Antal</c:v>
                </c:pt>
              </c:strCache>
            </c:strRef>
          </c:tx>
          <c:invertIfNegative val="1"/>
          <c:dPt>
            <c:idx val="0"/>
            <c:invertIfNegative val="1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FD-E743-8F39-1FA9AF46B7AC}"/>
              </c:ext>
            </c:extLst>
          </c:dPt>
          <c:dPt>
            <c:idx val="1"/>
            <c:invertIfNegative val="1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FD-E743-8F39-1FA9AF46B7AC}"/>
              </c:ext>
            </c:extLst>
          </c:dPt>
          <c:dPt>
            <c:idx val="2"/>
            <c:invertIfNegative val="1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FD-E743-8F39-1FA9AF46B7AC}"/>
              </c:ext>
            </c:extLst>
          </c:dPt>
          <c:cat>
            <c:strRef>
              <c:f>'Oversigt med grafer'!$A$10:$A$12</c:f>
              <c:strCache>
                <c:ptCount val="3"/>
                <c:pt idx="0">
                  <c:v>Positiv (1)</c:v>
                </c:pt>
                <c:pt idx="1">
                  <c:v>Neutral (0)</c:v>
                </c:pt>
                <c:pt idx="2">
                  <c:v>Negativ (-1)</c:v>
                </c:pt>
              </c:strCache>
            </c:strRef>
          </c:cat>
          <c:val>
            <c:numRef>
              <c:f>'Oversigt med grafer'!$B$10:$B$12</c:f>
              <c:numCache>
                <c:formatCode>General</c:formatCode>
                <c:ptCount val="3"/>
                <c:pt idx="0">
                  <c:v>232</c:v>
                </c:pt>
                <c:pt idx="1">
                  <c:v>159</c:v>
                </c:pt>
                <c:pt idx="2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FD-E743-8F39-1FA9AF46B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"/>
        <c:axId val="100"/>
      </c:bar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'Oversigt med grafer'!$B$15</c:f>
              <c:strCache>
                <c:ptCount val="1"/>
                <c:pt idx="0">
                  <c:v>Antal</c:v>
                </c:pt>
              </c:strCache>
            </c:strRef>
          </c:tx>
          <c:invertIfNegative val="1"/>
          <c:dPt>
            <c:idx val="0"/>
            <c:invertIfNegative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45-4ECD-82E4-7E6D55FCBF9D}"/>
              </c:ext>
            </c:extLst>
          </c:dPt>
          <c:dPt>
            <c:idx val="1"/>
            <c:invertIfNegative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45-4ECD-82E4-7E6D55FCBF9D}"/>
              </c:ext>
            </c:extLst>
          </c:dPt>
          <c:dPt>
            <c:idx val="2"/>
            <c:invertIfNegative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B45-4ECD-82E4-7E6D55FCBF9D}"/>
              </c:ext>
            </c:extLst>
          </c:dPt>
          <c:dPt>
            <c:idx val="3"/>
            <c:invertIfNegative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B45-4ECD-82E4-7E6D55FCBF9D}"/>
              </c:ext>
            </c:extLst>
          </c:dPt>
          <c:dPt>
            <c:idx val="4"/>
            <c:invertIfNegative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B45-4ECD-82E4-7E6D55FCBF9D}"/>
              </c:ext>
            </c:extLst>
          </c:dPt>
          <c:dPt>
            <c:idx val="5"/>
            <c:invertIfNegative val="1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B45-4ECD-82E4-7E6D55FCBF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'Oversigt med grafer'!$A$16:$A$21</c:f>
              <c:strCache>
                <c:ptCount val="6"/>
                <c:pt idx="0">
                  <c:v>Økonomi og drift</c:v>
                </c:pt>
                <c:pt idx="1">
                  <c:v>Arbejdsliv og medarbejdere</c:v>
                </c:pt>
                <c:pt idx="2">
                  <c:v>Strategi og positionering</c:v>
                </c:pt>
                <c:pt idx="3">
                  <c:v>Regulering og rammer</c:v>
                </c:pt>
                <c:pt idx="4">
                  <c:v>Teknologi og udvikling</c:v>
                </c:pt>
                <c:pt idx="5">
                  <c:v>Manglende anvendelse</c:v>
                </c:pt>
              </c:strCache>
            </c:strRef>
          </c:cat>
          <c:val>
            <c:numRef>
              <c:f>'Oversigt med grafer'!$B$16:$B$21</c:f>
              <c:numCache>
                <c:formatCode>General</c:formatCode>
                <c:ptCount val="6"/>
                <c:pt idx="0">
                  <c:v>64</c:v>
                </c:pt>
                <c:pt idx="1">
                  <c:v>78</c:v>
                </c:pt>
                <c:pt idx="2">
                  <c:v>164</c:v>
                </c:pt>
                <c:pt idx="3">
                  <c:v>68</c:v>
                </c:pt>
                <c:pt idx="4">
                  <c:v>97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F-4B44-9E0C-4B9CAFD3E9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"/>
        <c:axId val="100"/>
      </c:bar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</xdr:row>
      <xdr:rowOff>25400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</xdr:col>
      <xdr:colOff>1346200</xdr:colOff>
      <xdr:row>23</xdr:row>
      <xdr:rowOff>114300</xdr:rowOff>
    </xdr:from>
    <xdr:ext cx="5400000" cy="27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  <a:ext uri="{147F2762-F138-4A5C-976F-8EAC2B608ADB}">
              <a16:predDERef xmlns:a16="http://schemas.microsoft.com/office/drawing/2014/main" pre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7"/>
  <sheetViews>
    <sheetView workbookViewId="0">
      <pane ySplit="1" topLeftCell="A2" activePane="bottomLeft" state="frozen"/>
      <selection pane="bottomLeft" activeCell="A326" sqref="A326"/>
    </sheetView>
  </sheetViews>
  <sheetFormatPr baseColWidth="10" defaultColWidth="8.83203125" defaultRowHeight="14"/>
  <cols>
    <col min="1" max="1" width="21.83203125" customWidth="1"/>
    <col min="2" max="2" width="22" customWidth="1"/>
    <col min="3" max="3" width="45.83203125" customWidth="1"/>
    <col min="4" max="4" width="48" style="49" customWidth="1"/>
    <col min="5" max="5" width="20.6640625" style="11" customWidth="1"/>
    <col min="6" max="6" width="22.83203125" style="11" customWidth="1"/>
    <col min="7" max="7" width="26.83203125" customWidth="1"/>
    <col min="8" max="8" width="21.6640625" customWidth="1"/>
    <col min="9" max="9" width="28" customWidth="1"/>
    <col min="10" max="10" width="8.83203125" customWidth="1"/>
  </cols>
  <sheetData>
    <row r="1" spans="1:13" ht="48" customHeight="1">
      <c r="A1" s="1" t="s">
        <v>0</v>
      </c>
      <c r="B1" s="1" t="s">
        <v>1</v>
      </c>
      <c r="C1" s="1" t="s">
        <v>2</v>
      </c>
      <c r="D1" s="1" t="s">
        <v>3</v>
      </c>
      <c r="E1" s="9" t="s">
        <v>4</v>
      </c>
      <c r="F1" s="9" t="s">
        <v>5</v>
      </c>
      <c r="G1" s="1" t="s">
        <v>6</v>
      </c>
      <c r="H1" s="1" t="s">
        <v>7</v>
      </c>
      <c r="I1" s="5"/>
      <c r="J1" s="5"/>
      <c r="K1" s="5"/>
      <c r="L1" s="5"/>
      <c r="M1" s="5"/>
    </row>
    <row r="2" spans="1:13" ht="16.5" customHeight="1">
      <c r="A2" s="3" t="s">
        <v>8</v>
      </c>
      <c r="B2" s="5" t="s">
        <v>9</v>
      </c>
      <c r="C2" s="5" t="s">
        <v>10</v>
      </c>
      <c r="D2" s="2" t="s">
        <v>11</v>
      </c>
      <c r="E2" s="10">
        <v>0</v>
      </c>
      <c r="F2" s="10"/>
      <c r="G2" s="5"/>
      <c r="H2" s="5"/>
      <c r="I2" s="5"/>
      <c r="J2" s="5"/>
      <c r="K2" s="5"/>
      <c r="L2" s="5"/>
      <c r="M2" s="5"/>
    </row>
    <row r="3" spans="1:13" ht="20.25" customHeight="1">
      <c r="A3" s="8" t="s">
        <v>8</v>
      </c>
      <c r="B3" s="5" t="s">
        <v>12</v>
      </c>
      <c r="C3" s="5" t="s">
        <v>13</v>
      </c>
      <c r="D3" s="2" t="s">
        <v>14</v>
      </c>
      <c r="E3" s="10">
        <v>1</v>
      </c>
      <c r="F3" s="10">
        <v>-1</v>
      </c>
      <c r="G3" s="5" t="s">
        <v>15</v>
      </c>
      <c r="H3" s="5"/>
      <c r="I3" s="5"/>
      <c r="J3" s="5"/>
      <c r="K3" s="5"/>
      <c r="L3" s="5"/>
      <c r="M3" s="5"/>
    </row>
    <row r="4" spans="1:13" ht="16.5" customHeight="1">
      <c r="A4" s="8" t="s">
        <v>8</v>
      </c>
      <c r="B4" s="5" t="s">
        <v>16</v>
      </c>
      <c r="C4" s="5" t="s">
        <v>13</v>
      </c>
      <c r="D4" s="2" t="s">
        <v>17</v>
      </c>
      <c r="E4" s="10">
        <v>1</v>
      </c>
      <c r="F4" s="10">
        <v>-1</v>
      </c>
      <c r="G4" s="5" t="s">
        <v>18</v>
      </c>
      <c r="H4" s="5"/>
      <c r="I4" s="5"/>
      <c r="J4" s="5"/>
      <c r="K4" s="5"/>
      <c r="L4" s="5"/>
      <c r="M4" s="5"/>
    </row>
    <row r="5" spans="1:13" ht="18" customHeight="1">
      <c r="A5" s="8" t="s">
        <v>19</v>
      </c>
      <c r="B5" s="5" t="s">
        <v>20</v>
      </c>
      <c r="C5" s="5" t="s">
        <v>21</v>
      </c>
      <c r="D5" s="2" t="s">
        <v>22</v>
      </c>
      <c r="E5" s="10">
        <v>1</v>
      </c>
      <c r="F5" s="10">
        <v>0</v>
      </c>
      <c r="G5" s="5" t="s">
        <v>23</v>
      </c>
      <c r="H5" s="5"/>
      <c r="I5" s="5"/>
      <c r="J5" s="5"/>
      <c r="K5" s="5"/>
      <c r="L5" s="5"/>
      <c r="M5" s="5"/>
    </row>
    <row r="6" spans="1:13" ht="20.25" customHeight="1">
      <c r="A6" s="8" t="s">
        <v>19</v>
      </c>
      <c r="B6" s="5" t="s">
        <v>24</v>
      </c>
      <c r="C6" s="5" t="s">
        <v>21</v>
      </c>
      <c r="D6" s="2" t="s">
        <v>25</v>
      </c>
      <c r="E6" s="10">
        <v>0</v>
      </c>
      <c r="F6" s="10"/>
      <c r="G6" s="5"/>
      <c r="H6" s="5"/>
      <c r="I6" s="5"/>
      <c r="J6" s="5"/>
      <c r="K6" s="5"/>
      <c r="L6" s="5"/>
      <c r="M6" s="5"/>
    </row>
    <row r="7" spans="1:13" ht="17.25" customHeight="1">
      <c r="A7" s="8" t="s">
        <v>19</v>
      </c>
      <c r="B7" s="5" t="s">
        <v>26</v>
      </c>
      <c r="C7" s="5" t="s">
        <v>27</v>
      </c>
      <c r="D7" s="2" t="s">
        <v>28</v>
      </c>
      <c r="E7" s="10">
        <v>1</v>
      </c>
      <c r="F7" s="10">
        <v>1</v>
      </c>
      <c r="G7" s="5" t="s">
        <v>23</v>
      </c>
      <c r="H7" s="5"/>
      <c r="I7" s="5"/>
      <c r="J7" s="5"/>
      <c r="K7" s="5"/>
      <c r="L7" s="5"/>
      <c r="M7" s="5"/>
    </row>
    <row r="8" spans="1:13" ht="15" customHeight="1">
      <c r="A8" s="8" t="s">
        <v>19</v>
      </c>
      <c r="B8" s="5" t="s">
        <v>29</v>
      </c>
      <c r="C8" s="5" t="s">
        <v>30</v>
      </c>
      <c r="D8" s="2" t="s">
        <v>31</v>
      </c>
      <c r="E8" s="10">
        <v>0</v>
      </c>
      <c r="F8" s="10"/>
      <c r="G8" s="5"/>
      <c r="H8" s="5"/>
      <c r="I8" s="5"/>
      <c r="J8" s="5"/>
      <c r="K8" s="5"/>
      <c r="L8" s="5"/>
      <c r="M8" s="5"/>
    </row>
    <row r="9" spans="1:13" s="5" customFormat="1" ht="15" customHeight="1">
      <c r="A9" s="8" t="s">
        <v>32</v>
      </c>
      <c r="B9" s="5" t="s">
        <v>16</v>
      </c>
      <c r="C9" s="5" t="s">
        <v>13</v>
      </c>
      <c r="D9" s="2" t="s">
        <v>33</v>
      </c>
      <c r="E9" s="10">
        <v>1</v>
      </c>
      <c r="F9" s="10">
        <v>-1</v>
      </c>
      <c r="G9" s="5" t="s">
        <v>15</v>
      </c>
    </row>
    <row r="10" spans="1:13" s="5" customFormat="1" ht="15" customHeight="1">
      <c r="A10" s="8" t="s">
        <v>32</v>
      </c>
      <c r="B10" s="5" t="s">
        <v>29</v>
      </c>
      <c r="C10" s="5" t="s">
        <v>30</v>
      </c>
      <c r="D10" s="2" t="s">
        <v>34</v>
      </c>
      <c r="E10" s="10">
        <v>0</v>
      </c>
      <c r="F10" s="10"/>
    </row>
    <row r="11" spans="1:13" ht="14.25" customHeight="1">
      <c r="A11" s="5" t="s">
        <v>35</v>
      </c>
      <c r="B11" s="5" t="s">
        <v>36</v>
      </c>
      <c r="C11" s="5" t="s">
        <v>10</v>
      </c>
      <c r="D11" s="2" t="s">
        <v>37</v>
      </c>
      <c r="E11" s="10">
        <v>0</v>
      </c>
      <c r="F11" s="10"/>
      <c r="G11" s="5"/>
      <c r="H11" s="5"/>
      <c r="I11" s="5"/>
      <c r="J11" s="5"/>
      <c r="K11" s="5"/>
      <c r="L11" s="5"/>
      <c r="M11" s="5"/>
    </row>
    <row r="12" spans="1:13" ht="14.25" customHeight="1">
      <c r="A12" s="5" t="s">
        <v>35</v>
      </c>
      <c r="B12" s="5" t="s">
        <v>38</v>
      </c>
      <c r="C12" s="5" t="s">
        <v>10</v>
      </c>
      <c r="D12" s="2" t="s">
        <v>39</v>
      </c>
      <c r="E12" s="10">
        <v>0</v>
      </c>
      <c r="F12" s="10"/>
      <c r="G12" s="5"/>
      <c r="H12" s="5"/>
      <c r="I12" s="5"/>
      <c r="J12" s="5"/>
      <c r="K12" s="5"/>
      <c r="L12" s="5"/>
      <c r="M12" s="5"/>
    </row>
    <row r="13" spans="1:13" ht="14.25" customHeight="1">
      <c r="A13" s="5" t="s">
        <v>40</v>
      </c>
      <c r="B13" s="5" t="s">
        <v>38</v>
      </c>
      <c r="C13" s="5" t="s">
        <v>10</v>
      </c>
      <c r="D13" s="2" t="s">
        <v>41</v>
      </c>
      <c r="E13" s="10">
        <v>0</v>
      </c>
      <c r="F13" s="10"/>
      <c r="G13" s="5"/>
      <c r="H13" s="5"/>
      <c r="I13" s="5"/>
      <c r="J13" s="5"/>
      <c r="K13" s="5"/>
      <c r="L13" s="5"/>
      <c r="M13" s="5"/>
    </row>
    <row r="14" spans="1:13" ht="14.25" customHeight="1">
      <c r="A14" s="5" t="s">
        <v>42</v>
      </c>
      <c r="B14" s="5" t="s">
        <v>43</v>
      </c>
      <c r="C14" s="5" t="s">
        <v>27</v>
      </c>
      <c r="D14" s="2" t="s">
        <v>44</v>
      </c>
      <c r="E14" s="10">
        <v>1</v>
      </c>
      <c r="F14" s="10">
        <v>0</v>
      </c>
      <c r="G14" s="5" t="s">
        <v>45</v>
      </c>
      <c r="H14" s="5"/>
      <c r="I14" s="5"/>
      <c r="J14" s="5"/>
      <c r="K14" s="5"/>
      <c r="L14" s="5"/>
      <c r="M14" s="5"/>
    </row>
    <row r="15" spans="1:13" ht="14.25" customHeight="1">
      <c r="A15" s="5" t="s">
        <v>42</v>
      </c>
      <c r="B15" s="5" t="s">
        <v>43</v>
      </c>
      <c r="C15" s="5" t="s">
        <v>27</v>
      </c>
      <c r="D15" s="2" t="s">
        <v>46</v>
      </c>
      <c r="E15" s="10">
        <v>1</v>
      </c>
      <c r="F15" s="10">
        <v>1</v>
      </c>
      <c r="G15" s="5" t="s">
        <v>45</v>
      </c>
      <c r="H15" s="5"/>
      <c r="I15" s="5"/>
      <c r="J15" s="5"/>
      <c r="K15" s="5"/>
      <c r="L15" s="5"/>
      <c r="M15" s="5"/>
    </row>
    <row r="16" spans="1:13" ht="30">
      <c r="A16" s="5" t="s">
        <v>47</v>
      </c>
      <c r="B16" s="5" t="s">
        <v>48</v>
      </c>
      <c r="C16" s="5" t="s">
        <v>13</v>
      </c>
      <c r="D16" s="2" t="s">
        <v>49</v>
      </c>
      <c r="E16" s="10">
        <v>0</v>
      </c>
      <c r="F16" s="10"/>
      <c r="G16" s="5"/>
      <c r="H16" s="5"/>
      <c r="I16" s="5"/>
      <c r="J16" s="5"/>
      <c r="K16" s="5"/>
      <c r="L16" s="5"/>
      <c r="M16" s="5"/>
    </row>
    <row r="17" spans="1:13" ht="30">
      <c r="A17" s="5" t="s">
        <v>47</v>
      </c>
      <c r="B17" s="5" t="s">
        <v>50</v>
      </c>
      <c r="C17" s="5" t="s">
        <v>21</v>
      </c>
      <c r="D17" s="2" t="s">
        <v>51</v>
      </c>
      <c r="E17" s="10">
        <v>0</v>
      </c>
      <c r="F17" s="10"/>
      <c r="G17" s="5"/>
      <c r="H17" s="5"/>
      <c r="I17" s="5"/>
      <c r="J17" s="5"/>
      <c r="K17" s="5"/>
      <c r="L17" s="5"/>
      <c r="M17" s="5"/>
    </row>
    <row r="18" spans="1:13" ht="15">
      <c r="A18" s="5" t="s">
        <v>52</v>
      </c>
      <c r="B18" s="5" t="s">
        <v>38</v>
      </c>
      <c r="C18" s="5" t="s">
        <v>10</v>
      </c>
      <c r="D18" s="2" t="s">
        <v>53</v>
      </c>
      <c r="E18" s="10">
        <v>0</v>
      </c>
      <c r="F18" s="10"/>
      <c r="G18" s="5"/>
      <c r="H18" s="5"/>
      <c r="I18" s="5"/>
      <c r="J18" s="5"/>
      <c r="K18" s="5"/>
      <c r="L18" s="5"/>
      <c r="M18" s="5"/>
    </row>
    <row r="19" spans="1:13" ht="30">
      <c r="A19" s="5" t="s">
        <v>52</v>
      </c>
      <c r="B19" s="5" t="s">
        <v>29</v>
      </c>
      <c r="C19" s="5" t="s">
        <v>30</v>
      </c>
      <c r="D19" s="2" t="s">
        <v>54</v>
      </c>
      <c r="E19" s="10">
        <v>0</v>
      </c>
      <c r="F19" s="10"/>
      <c r="G19" s="5"/>
      <c r="H19" s="5"/>
      <c r="I19" s="5"/>
      <c r="J19" s="5"/>
      <c r="K19" s="5"/>
      <c r="L19" s="5"/>
      <c r="M19" s="5"/>
    </row>
    <row r="20" spans="1:13" s="5" customFormat="1" ht="30">
      <c r="A20" s="5" t="s">
        <v>52</v>
      </c>
      <c r="B20" s="5" t="s">
        <v>29</v>
      </c>
      <c r="C20" s="5" t="s">
        <v>30</v>
      </c>
      <c r="D20" s="2" t="s">
        <v>55</v>
      </c>
      <c r="E20" s="10">
        <v>0</v>
      </c>
      <c r="F20" s="10"/>
    </row>
    <row r="21" spans="1:13" ht="30">
      <c r="A21" s="5" t="s">
        <v>56</v>
      </c>
      <c r="B21" s="5" t="s">
        <v>57</v>
      </c>
      <c r="C21" s="5" t="s">
        <v>10</v>
      </c>
      <c r="D21" s="2" t="s">
        <v>58</v>
      </c>
      <c r="E21" s="10">
        <v>1</v>
      </c>
      <c r="F21" s="10">
        <v>-1</v>
      </c>
      <c r="G21" s="5" t="s">
        <v>18</v>
      </c>
      <c r="H21" s="5"/>
      <c r="I21" s="5"/>
      <c r="J21" s="5"/>
      <c r="K21" s="5"/>
      <c r="L21" s="5"/>
      <c r="M21" s="5"/>
    </row>
    <row r="22" spans="1:13" ht="15">
      <c r="A22" s="5" t="s">
        <v>59</v>
      </c>
      <c r="B22" s="5" t="s">
        <v>60</v>
      </c>
      <c r="C22" s="5" t="s">
        <v>27</v>
      </c>
      <c r="D22" s="2" t="s">
        <v>61</v>
      </c>
      <c r="E22" s="10">
        <v>1</v>
      </c>
      <c r="F22" s="10">
        <v>1</v>
      </c>
      <c r="G22" s="5" t="s">
        <v>15</v>
      </c>
      <c r="H22" s="5"/>
      <c r="I22" s="5"/>
      <c r="J22" s="5"/>
      <c r="K22" s="5"/>
      <c r="L22" s="5"/>
      <c r="M22" s="5"/>
    </row>
    <row r="23" spans="1:13" ht="15">
      <c r="A23" s="5" t="s">
        <v>59</v>
      </c>
      <c r="B23" s="5" t="s">
        <v>60</v>
      </c>
      <c r="C23" s="5" t="s">
        <v>27</v>
      </c>
      <c r="D23" s="2" t="s">
        <v>62</v>
      </c>
      <c r="E23" s="10">
        <v>0</v>
      </c>
      <c r="F23" s="10"/>
      <c r="G23" s="5"/>
      <c r="H23" s="5"/>
      <c r="I23" s="5"/>
      <c r="J23" s="5"/>
      <c r="K23" s="5"/>
      <c r="L23" s="5"/>
      <c r="M23" s="5"/>
    </row>
    <row r="24" spans="1:13" ht="30">
      <c r="A24" s="5" t="s">
        <v>59</v>
      </c>
      <c r="B24" s="5" t="s">
        <v>38</v>
      </c>
      <c r="C24" s="5" t="s">
        <v>10</v>
      </c>
      <c r="D24" s="2" t="s">
        <v>63</v>
      </c>
      <c r="E24" s="10">
        <v>0</v>
      </c>
      <c r="F24" s="10"/>
      <c r="G24" s="5"/>
      <c r="H24" s="5"/>
      <c r="I24" s="5"/>
      <c r="J24" s="5"/>
      <c r="K24" s="5"/>
      <c r="L24" s="5"/>
      <c r="M24" s="5"/>
    </row>
    <row r="25" spans="1:13" ht="30">
      <c r="A25" s="5" t="s">
        <v>59</v>
      </c>
      <c r="B25" s="5" t="s">
        <v>64</v>
      </c>
      <c r="C25" s="5" t="s">
        <v>10</v>
      </c>
      <c r="D25" s="2" t="s">
        <v>65</v>
      </c>
      <c r="E25" s="10">
        <v>1</v>
      </c>
      <c r="F25" s="10">
        <v>1</v>
      </c>
      <c r="G25" s="5" t="s">
        <v>66</v>
      </c>
      <c r="H25" s="5"/>
      <c r="I25" s="5"/>
      <c r="J25" s="5"/>
      <c r="K25" s="5"/>
      <c r="L25" s="5"/>
      <c r="M25" s="5"/>
    </row>
    <row r="26" spans="1:13" ht="15">
      <c r="A26" s="5" t="s">
        <v>59</v>
      </c>
      <c r="B26" s="5" t="s">
        <v>60</v>
      </c>
      <c r="C26" s="5" t="s">
        <v>27</v>
      </c>
      <c r="D26" s="2" t="s">
        <v>67</v>
      </c>
      <c r="E26" s="10">
        <v>1</v>
      </c>
      <c r="F26" s="10">
        <v>1</v>
      </c>
      <c r="G26" s="5" t="s">
        <v>66</v>
      </c>
      <c r="H26" s="5"/>
      <c r="I26" s="5"/>
      <c r="J26" s="5"/>
      <c r="K26" s="5"/>
      <c r="L26" s="5"/>
      <c r="M26" s="5"/>
    </row>
    <row r="27" spans="1:13" ht="15">
      <c r="A27" s="5" t="s">
        <v>59</v>
      </c>
      <c r="B27" s="5" t="s">
        <v>60</v>
      </c>
      <c r="C27" s="5" t="s">
        <v>27</v>
      </c>
      <c r="D27" s="2" t="s">
        <v>68</v>
      </c>
      <c r="E27" s="10">
        <v>1</v>
      </c>
      <c r="F27" s="10">
        <v>1</v>
      </c>
      <c r="G27" s="5" t="s">
        <v>66</v>
      </c>
      <c r="H27" s="5"/>
      <c r="I27" s="5"/>
      <c r="J27" s="5"/>
      <c r="K27" s="5"/>
      <c r="L27" s="5"/>
      <c r="M27" s="5"/>
    </row>
    <row r="28" spans="1:13" ht="30">
      <c r="A28" s="5" t="s">
        <v>59</v>
      </c>
      <c r="B28" s="5" t="s">
        <v>69</v>
      </c>
      <c r="C28" s="5" t="s">
        <v>27</v>
      </c>
      <c r="D28" s="2" t="s">
        <v>70</v>
      </c>
      <c r="E28" s="10">
        <v>0</v>
      </c>
      <c r="F28" s="10"/>
      <c r="G28" s="5"/>
      <c r="H28" s="5"/>
      <c r="I28" s="5"/>
      <c r="J28" s="5"/>
      <c r="K28" s="5"/>
      <c r="L28" s="5"/>
      <c r="M28" s="5"/>
    </row>
    <row r="29" spans="1:13" ht="30">
      <c r="A29" s="5" t="s">
        <v>71</v>
      </c>
      <c r="B29" s="5" t="s">
        <v>72</v>
      </c>
      <c r="C29" s="5" t="s">
        <v>10</v>
      </c>
      <c r="D29" s="2" t="s">
        <v>73</v>
      </c>
      <c r="E29" s="10">
        <v>1</v>
      </c>
      <c r="F29" s="10">
        <v>0</v>
      </c>
      <c r="G29" s="5" t="s">
        <v>45</v>
      </c>
      <c r="H29" s="5"/>
      <c r="I29" s="5"/>
      <c r="J29" s="5"/>
      <c r="K29" s="5"/>
      <c r="L29" s="5"/>
      <c r="M29" s="5"/>
    </row>
    <row r="30" spans="1:13" ht="15">
      <c r="A30" s="5" t="s">
        <v>74</v>
      </c>
      <c r="B30" s="5" t="s">
        <v>75</v>
      </c>
      <c r="C30" s="5" t="s">
        <v>76</v>
      </c>
      <c r="D30" s="2" t="s">
        <v>77</v>
      </c>
      <c r="E30" s="10">
        <v>1</v>
      </c>
      <c r="F30" s="10">
        <v>1</v>
      </c>
      <c r="G30" s="5" t="s">
        <v>23</v>
      </c>
      <c r="H30" s="5"/>
      <c r="I30" s="5"/>
      <c r="J30" s="5"/>
      <c r="K30" s="5"/>
      <c r="L30" s="5"/>
      <c r="M30" s="5"/>
    </row>
    <row r="31" spans="1:13" ht="30">
      <c r="A31" s="5" t="s">
        <v>78</v>
      </c>
      <c r="B31" s="5" t="s">
        <v>9</v>
      </c>
      <c r="C31" s="5" t="s">
        <v>10</v>
      </c>
      <c r="D31" s="2" t="s">
        <v>79</v>
      </c>
      <c r="E31" s="10">
        <v>1</v>
      </c>
      <c r="F31" s="10">
        <v>-1</v>
      </c>
      <c r="G31" s="5" t="s">
        <v>80</v>
      </c>
      <c r="H31" s="5"/>
      <c r="I31" s="5"/>
      <c r="J31" s="5"/>
      <c r="K31" s="5"/>
      <c r="L31" s="5"/>
      <c r="M31" s="5"/>
    </row>
    <row r="32" spans="1:13" ht="15">
      <c r="A32" s="5" t="s">
        <v>78</v>
      </c>
      <c r="B32" s="5" t="s">
        <v>81</v>
      </c>
      <c r="C32" s="5" t="s">
        <v>76</v>
      </c>
      <c r="D32" s="2" t="s">
        <v>82</v>
      </c>
      <c r="E32" s="10">
        <v>1</v>
      </c>
      <c r="F32" s="10">
        <v>-1</v>
      </c>
      <c r="G32" s="5" t="s">
        <v>66</v>
      </c>
      <c r="H32" s="5"/>
      <c r="I32" s="5"/>
      <c r="J32" s="5"/>
      <c r="K32" s="5"/>
      <c r="L32" s="5"/>
      <c r="M32" s="5"/>
    </row>
    <row r="33" spans="1:13" ht="30">
      <c r="A33" s="5" t="s">
        <v>78</v>
      </c>
      <c r="B33" s="5" t="s">
        <v>29</v>
      </c>
      <c r="C33" s="5" t="s">
        <v>30</v>
      </c>
      <c r="D33" s="2" t="s">
        <v>83</v>
      </c>
      <c r="E33" s="10">
        <v>0</v>
      </c>
      <c r="F33" s="10"/>
      <c r="G33" s="5"/>
      <c r="H33" s="5"/>
      <c r="I33" s="5"/>
      <c r="J33" s="5"/>
      <c r="K33" s="5"/>
      <c r="L33" s="5"/>
      <c r="M33" s="5"/>
    </row>
    <row r="34" spans="1:13" ht="15">
      <c r="A34" s="5" t="s">
        <v>84</v>
      </c>
      <c r="B34" s="5" t="s">
        <v>85</v>
      </c>
      <c r="C34" s="5" t="s">
        <v>27</v>
      </c>
      <c r="D34" s="2" t="s">
        <v>86</v>
      </c>
      <c r="E34" s="10">
        <v>1</v>
      </c>
      <c r="F34" s="10">
        <v>1</v>
      </c>
      <c r="G34" s="5" t="s">
        <v>66</v>
      </c>
      <c r="H34" s="5"/>
      <c r="I34" s="5"/>
      <c r="J34" s="5"/>
      <c r="K34" s="5"/>
      <c r="L34" s="5"/>
      <c r="M34" s="5"/>
    </row>
    <row r="35" spans="1:13" ht="15">
      <c r="A35" s="5" t="s">
        <v>84</v>
      </c>
      <c r="B35" s="5" t="s">
        <v>87</v>
      </c>
      <c r="C35" s="5" t="s">
        <v>13</v>
      </c>
      <c r="D35" s="2" t="s">
        <v>88</v>
      </c>
      <c r="E35" s="10">
        <v>1</v>
      </c>
      <c r="F35" s="10">
        <v>0</v>
      </c>
      <c r="G35" s="5" t="s">
        <v>45</v>
      </c>
      <c r="H35" s="5"/>
      <c r="I35" s="5"/>
      <c r="J35" s="5"/>
      <c r="K35" s="5"/>
      <c r="L35" s="5"/>
      <c r="M35" s="5"/>
    </row>
    <row r="36" spans="1:13" ht="15">
      <c r="A36" s="5" t="s">
        <v>84</v>
      </c>
      <c r="B36" s="5" t="s">
        <v>89</v>
      </c>
      <c r="C36" s="5" t="s">
        <v>27</v>
      </c>
      <c r="D36" s="2" t="s">
        <v>90</v>
      </c>
      <c r="E36" s="10">
        <v>1</v>
      </c>
      <c r="F36" s="10">
        <v>1</v>
      </c>
      <c r="G36" s="5" t="s">
        <v>66</v>
      </c>
      <c r="H36" s="5"/>
      <c r="I36" s="5"/>
      <c r="J36" s="5"/>
      <c r="K36" s="5"/>
      <c r="L36" s="5"/>
      <c r="M36" s="5"/>
    </row>
    <row r="37" spans="1:13" ht="15">
      <c r="A37" s="5" t="s">
        <v>84</v>
      </c>
      <c r="B37" s="5" t="s">
        <v>85</v>
      </c>
      <c r="C37" s="5" t="s">
        <v>27</v>
      </c>
      <c r="D37" s="2" t="s">
        <v>86</v>
      </c>
      <c r="E37" s="10">
        <v>2</v>
      </c>
      <c r="F37" s="10"/>
      <c r="G37" s="5"/>
      <c r="H37" s="5"/>
      <c r="I37" s="5"/>
      <c r="J37" s="5"/>
      <c r="K37" s="5"/>
      <c r="L37" s="5"/>
      <c r="M37" s="5"/>
    </row>
    <row r="38" spans="1:13" ht="30">
      <c r="A38" s="5" t="s">
        <v>91</v>
      </c>
      <c r="B38" s="5" t="s">
        <v>92</v>
      </c>
      <c r="C38" s="5" t="s">
        <v>10</v>
      </c>
      <c r="D38" s="2" t="s">
        <v>93</v>
      </c>
      <c r="E38" s="10">
        <v>1</v>
      </c>
      <c r="F38" s="10">
        <v>1</v>
      </c>
      <c r="G38" s="5" t="s">
        <v>15</v>
      </c>
      <c r="H38" s="5"/>
      <c r="I38" s="5"/>
      <c r="J38" s="5"/>
      <c r="K38" s="5"/>
      <c r="L38" s="5"/>
      <c r="M38" s="5"/>
    </row>
    <row r="39" spans="1:13" ht="30">
      <c r="A39" s="5" t="s">
        <v>91</v>
      </c>
      <c r="B39" s="5" t="s">
        <v>94</v>
      </c>
      <c r="C39" s="5" t="s">
        <v>13</v>
      </c>
      <c r="D39" s="2" t="s">
        <v>93</v>
      </c>
      <c r="E39" s="10">
        <v>2</v>
      </c>
      <c r="F39" s="10"/>
      <c r="G39" s="5"/>
      <c r="H39" s="5"/>
      <c r="I39" s="5"/>
      <c r="J39" s="5"/>
      <c r="K39" s="5"/>
      <c r="L39" s="5"/>
      <c r="M39" s="5"/>
    </row>
    <row r="40" spans="1:13" ht="30">
      <c r="A40" s="5" t="s">
        <v>91</v>
      </c>
      <c r="B40" s="5" t="s">
        <v>95</v>
      </c>
      <c r="C40" s="5" t="s">
        <v>30</v>
      </c>
      <c r="D40" s="2" t="s">
        <v>96</v>
      </c>
      <c r="E40" s="10">
        <v>0</v>
      </c>
      <c r="F40" s="10"/>
      <c r="G40" s="5"/>
      <c r="H40" s="5"/>
      <c r="I40" s="5"/>
      <c r="J40" s="5"/>
      <c r="K40" s="5"/>
      <c r="L40" s="5"/>
      <c r="M40" s="5"/>
    </row>
    <row r="41" spans="1:13" ht="30">
      <c r="A41" s="5" t="s">
        <v>91</v>
      </c>
      <c r="B41" s="5" t="s">
        <v>95</v>
      </c>
      <c r="C41" s="5" t="s">
        <v>30</v>
      </c>
      <c r="D41" s="2" t="s">
        <v>97</v>
      </c>
      <c r="E41" s="10">
        <v>0</v>
      </c>
      <c r="F41" s="10"/>
      <c r="G41" s="5"/>
      <c r="H41" s="5"/>
      <c r="I41" s="5"/>
      <c r="J41" s="5"/>
      <c r="K41" s="5"/>
      <c r="L41" s="5"/>
      <c r="M41" s="5"/>
    </row>
    <row r="42" spans="1:13" ht="15">
      <c r="A42" s="5" t="s">
        <v>98</v>
      </c>
      <c r="B42" s="5" t="s">
        <v>38</v>
      </c>
      <c r="C42" s="5" t="s">
        <v>10</v>
      </c>
      <c r="D42" s="2" t="s">
        <v>99</v>
      </c>
      <c r="E42" s="10">
        <v>0</v>
      </c>
      <c r="F42" s="10"/>
      <c r="G42" s="5"/>
      <c r="H42" s="5"/>
      <c r="I42" s="5"/>
      <c r="J42" s="5"/>
      <c r="K42" s="5"/>
      <c r="L42" s="5"/>
      <c r="M42" s="5"/>
    </row>
    <row r="43" spans="1:13" ht="30">
      <c r="A43" s="5" t="s">
        <v>100</v>
      </c>
      <c r="B43" s="5" t="s">
        <v>38</v>
      </c>
      <c r="C43" s="5" t="s">
        <v>10</v>
      </c>
      <c r="D43" s="2" t="s">
        <v>101</v>
      </c>
      <c r="E43" s="10">
        <v>0</v>
      </c>
      <c r="F43" s="10"/>
      <c r="G43" s="5"/>
      <c r="H43" s="5"/>
      <c r="I43" s="5"/>
      <c r="J43" s="5"/>
      <c r="K43" s="5"/>
      <c r="L43" s="5"/>
      <c r="M43" s="5"/>
    </row>
    <row r="44" spans="1:13" ht="30">
      <c r="A44" s="5" t="s">
        <v>100</v>
      </c>
      <c r="B44" s="5" t="s">
        <v>38</v>
      </c>
      <c r="C44" s="5" t="s">
        <v>10</v>
      </c>
      <c r="D44" s="2" t="s">
        <v>102</v>
      </c>
      <c r="E44" s="10">
        <v>0</v>
      </c>
      <c r="F44" s="10"/>
      <c r="G44" s="5"/>
      <c r="H44" s="5"/>
      <c r="I44" s="5"/>
      <c r="J44" s="5"/>
      <c r="K44" s="5"/>
      <c r="L44" s="5"/>
      <c r="M44" s="5"/>
    </row>
    <row r="45" spans="1:13" ht="30">
      <c r="A45" s="5" t="s">
        <v>100</v>
      </c>
      <c r="B45" s="5" t="s">
        <v>38</v>
      </c>
      <c r="C45" s="5" t="s">
        <v>10</v>
      </c>
      <c r="D45" s="2" t="s">
        <v>103</v>
      </c>
      <c r="E45" s="10">
        <v>0</v>
      </c>
      <c r="F45" s="10"/>
      <c r="G45" s="5"/>
      <c r="H45" s="5"/>
      <c r="I45" s="5"/>
      <c r="J45" s="5"/>
      <c r="K45" s="5"/>
      <c r="L45" s="5"/>
      <c r="M45" s="5"/>
    </row>
    <row r="46" spans="1:13" ht="15">
      <c r="A46" s="5" t="s">
        <v>100</v>
      </c>
      <c r="B46" s="5" t="s">
        <v>57</v>
      </c>
      <c r="C46" s="5" t="s">
        <v>10</v>
      </c>
      <c r="D46" s="2" t="s">
        <v>104</v>
      </c>
      <c r="E46" s="10">
        <v>0</v>
      </c>
      <c r="F46" s="10"/>
      <c r="G46" s="5"/>
      <c r="H46" s="5" t="s">
        <v>105</v>
      </c>
      <c r="I46" s="5"/>
      <c r="J46" s="5"/>
      <c r="K46" s="5"/>
      <c r="L46" s="5"/>
      <c r="M46" s="5"/>
    </row>
    <row r="47" spans="1:13" ht="15">
      <c r="A47" s="5" t="s">
        <v>106</v>
      </c>
      <c r="B47" s="5" t="s">
        <v>38</v>
      </c>
      <c r="C47" s="5" t="s">
        <v>10</v>
      </c>
      <c r="D47" s="2" t="s">
        <v>107</v>
      </c>
      <c r="E47" s="10">
        <v>0</v>
      </c>
      <c r="F47" s="10"/>
      <c r="G47" s="5"/>
      <c r="H47" s="5"/>
      <c r="I47" s="5"/>
      <c r="J47" s="5"/>
      <c r="K47" s="5"/>
      <c r="L47" s="5"/>
      <c r="M47" s="5"/>
    </row>
    <row r="48" spans="1:13" ht="15">
      <c r="A48" s="5" t="s">
        <v>108</v>
      </c>
      <c r="B48" s="5" t="s">
        <v>109</v>
      </c>
      <c r="C48" s="5" t="s">
        <v>27</v>
      </c>
      <c r="D48" s="2" t="s">
        <v>110</v>
      </c>
      <c r="E48" s="10">
        <v>1</v>
      </c>
      <c r="F48" s="10">
        <v>1</v>
      </c>
      <c r="G48" s="5" t="s">
        <v>23</v>
      </c>
      <c r="H48" s="5"/>
      <c r="I48" s="5"/>
      <c r="J48" s="5"/>
      <c r="K48" s="5"/>
      <c r="L48" s="5"/>
      <c r="M48" s="5"/>
    </row>
    <row r="49" spans="1:13" ht="15">
      <c r="A49" s="5" t="s">
        <v>108</v>
      </c>
      <c r="B49" s="5" t="s">
        <v>109</v>
      </c>
      <c r="C49" s="5" t="s">
        <v>27</v>
      </c>
      <c r="D49" s="2" t="s">
        <v>111</v>
      </c>
      <c r="E49" s="10">
        <v>1</v>
      </c>
      <c r="F49" s="10">
        <v>1</v>
      </c>
      <c r="G49" s="5" t="s">
        <v>66</v>
      </c>
      <c r="H49" s="5"/>
      <c r="I49" s="5"/>
      <c r="J49" s="5"/>
      <c r="K49" s="5"/>
      <c r="L49" s="5"/>
      <c r="M49" s="5"/>
    </row>
    <row r="50" spans="1:13" ht="15">
      <c r="A50" s="5" t="s">
        <v>108</v>
      </c>
      <c r="B50" s="5" t="s">
        <v>112</v>
      </c>
      <c r="C50" s="5" t="s">
        <v>27</v>
      </c>
      <c r="D50" s="2" t="s">
        <v>113</v>
      </c>
      <c r="E50" s="10">
        <v>1</v>
      </c>
      <c r="F50" s="10">
        <v>1</v>
      </c>
      <c r="G50" s="5" t="s">
        <v>66</v>
      </c>
      <c r="H50" s="5"/>
      <c r="I50" s="5"/>
      <c r="J50" s="5"/>
      <c r="K50" s="5"/>
      <c r="L50" s="5"/>
      <c r="M50" s="5"/>
    </row>
    <row r="51" spans="1:13" ht="15">
      <c r="A51" s="5" t="s">
        <v>108</v>
      </c>
      <c r="B51" s="5" t="s">
        <v>114</v>
      </c>
      <c r="C51" s="5" t="s">
        <v>27</v>
      </c>
      <c r="D51" s="2" t="s">
        <v>115</v>
      </c>
      <c r="E51" s="10">
        <v>1</v>
      </c>
      <c r="F51" s="10">
        <v>1</v>
      </c>
      <c r="G51" s="5" t="s">
        <v>66</v>
      </c>
      <c r="H51" s="5"/>
      <c r="I51" s="5"/>
      <c r="J51" s="5"/>
      <c r="K51" s="5"/>
      <c r="L51" s="5"/>
      <c r="M51" s="5"/>
    </row>
    <row r="52" spans="1:13" ht="15">
      <c r="A52" s="5" t="s">
        <v>108</v>
      </c>
      <c r="B52" s="5" t="s">
        <v>114</v>
      </c>
      <c r="C52" s="5" t="s">
        <v>27</v>
      </c>
      <c r="D52" s="2" t="s">
        <v>116</v>
      </c>
      <c r="E52" s="10">
        <v>1</v>
      </c>
      <c r="F52" s="10">
        <v>1</v>
      </c>
      <c r="G52" s="5" t="s">
        <v>66</v>
      </c>
      <c r="H52" s="5"/>
      <c r="I52" s="5"/>
      <c r="J52" s="5"/>
      <c r="K52" s="5"/>
      <c r="L52" s="5"/>
      <c r="M52" s="5"/>
    </row>
    <row r="53" spans="1:13" ht="15">
      <c r="A53" s="5" t="s">
        <v>117</v>
      </c>
      <c r="B53" s="5" t="s">
        <v>9</v>
      </c>
      <c r="C53" s="5" t="s">
        <v>10</v>
      </c>
      <c r="D53" s="2" t="s">
        <v>118</v>
      </c>
      <c r="E53" s="10">
        <v>1</v>
      </c>
      <c r="F53" s="10">
        <v>-1</v>
      </c>
      <c r="G53" s="5" t="s">
        <v>15</v>
      </c>
      <c r="H53" s="5"/>
      <c r="I53" s="5"/>
      <c r="J53" s="5"/>
      <c r="K53" s="5"/>
      <c r="L53" s="5"/>
      <c r="M53" s="5"/>
    </row>
    <row r="54" spans="1:13" ht="15">
      <c r="A54" s="5" t="s">
        <v>117</v>
      </c>
      <c r="B54" s="5" t="s">
        <v>9</v>
      </c>
      <c r="C54" s="5" t="s">
        <v>10</v>
      </c>
      <c r="D54" s="2" t="s">
        <v>119</v>
      </c>
      <c r="E54" s="10">
        <v>0</v>
      </c>
      <c r="F54" s="10"/>
      <c r="G54" s="5"/>
      <c r="H54" s="5"/>
      <c r="I54" s="5"/>
      <c r="J54" s="5"/>
      <c r="K54" s="5"/>
      <c r="L54" s="5"/>
      <c r="M54" s="5"/>
    </row>
    <row r="55" spans="1:13" ht="15">
      <c r="A55" s="5" t="s">
        <v>117</v>
      </c>
      <c r="B55" s="5" t="s">
        <v>120</v>
      </c>
      <c r="C55" s="5" t="s">
        <v>21</v>
      </c>
      <c r="D55" s="2" t="s">
        <v>121</v>
      </c>
      <c r="E55" s="10">
        <v>0</v>
      </c>
      <c r="F55" s="10"/>
      <c r="G55" s="5"/>
      <c r="H55" s="5"/>
      <c r="I55" s="5"/>
      <c r="J55" s="5"/>
      <c r="K55" s="5"/>
      <c r="L55" s="5"/>
      <c r="M55" s="5"/>
    </row>
    <row r="56" spans="1:13" ht="15">
      <c r="A56" s="5" t="s">
        <v>122</v>
      </c>
      <c r="B56" s="5" t="s">
        <v>123</v>
      </c>
      <c r="C56" s="5" t="s">
        <v>21</v>
      </c>
      <c r="D56" s="2" t="s">
        <v>121</v>
      </c>
      <c r="E56" s="10">
        <v>2</v>
      </c>
      <c r="F56" s="10"/>
      <c r="G56" s="5"/>
      <c r="H56" s="5"/>
      <c r="I56" s="5"/>
      <c r="J56" s="5"/>
      <c r="K56" s="5"/>
      <c r="L56" s="5"/>
      <c r="M56" s="5"/>
    </row>
    <row r="57" spans="1:13" ht="15">
      <c r="A57" s="5" t="s">
        <v>124</v>
      </c>
      <c r="B57" s="5" t="s">
        <v>57</v>
      </c>
      <c r="C57" s="5" t="s">
        <v>10</v>
      </c>
      <c r="D57" s="2" t="s">
        <v>125</v>
      </c>
      <c r="E57" s="10">
        <v>0</v>
      </c>
      <c r="F57" s="10"/>
      <c r="G57" s="5"/>
      <c r="H57" s="5" t="s">
        <v>105</v>
      </c>
      <c r="I57" s="5"/>
      <c r="J57" s="5"/>
      <c r="K57" s="5"/>
      <c r="L57" s="5"/>
      <c r="M57" s="5"/>
    </row>
    <row r="58" spans="1:13" ht="30">
      <c r="A58" s="5" t="s">
        <v>124</v>
      </c>
      <c r="B58" s="5" t="s">
        <v>69</v>
      </c>
      <c r="C58" s="5" t="s">
        <v>27</v>
      </c>
      <c r="D58" s="2" t="s">
        <v>126</v>
      </c>
      <c r="E58" s="10">
        <v>1</v>
      </c>
      <c r="F58" s="10">
        <v>1</v>
      </c>
      <c r="G58" s="5" t="s">
        <v>66</v>
      </c>
      <c r="H58" s="5"/>
      <c r="I58" s="5"/>
      <c r="J58" s="5"/>
      <c r="K58" s="5"/>
      <c r="L58" s="5"/>
      <c r="M58" s="5"/>
    </row>
    <row r="59" spans="1:13" ht="15">
      <c r="A59" s="5" t="s">
        <v>124</v>
      </c>
      <c r="B59" s="5" t="s">
        <v>69</v>
      </c>
      <c r="C59" s="5" t="s">
        <v>27</v>
      </c>
      <c r="D59" s="2" t="s">
        <v>127</v>
      </c>
      <c r="E59" s="10">
        <v>1</v>
      </c>
      <c r="F59" s="10">
        <v>1</v>
      </c>
      <c r="G59" s="5" t="s">
        <v>66</v>
      </c>
      <c r="H59" s="5"/>
      <c r="I59" s="5"/>
      <c r="J59" s="5"/>
      <c r="K59" s="5"/>
      <c r="L59" s="5"/>
      <c r="M59" s="5"/>
    </row>
    <row r="60" spans="1:13" ht="30">
      <c r="A60" s="5" t="s">
        <v>124</v>
      </c>
      <c r="B60" s="5" t="s">
        <v>128</v>
      </c>
      <c r="C60" s="5" t="s">
        <v>27</v>
      </c>
      <c r="D60" s="2" t="s">
        <v>129</v>
      </c>
      <c r="E60" s="10">
        <v>1</v>
      </c>
      <c r="F60" s="10">
        <v>0</v>
      </c>
      <c r="G60" s="5" t="s">
        <v>66</v>
      </c>
      <c r="H60" s="5"/>
      <c r="I60" s="5"/>
      <c r="J60" s="5"/>
      <c r="K60" s="5"/>
      <c r="L60" s="5"/>
      <c r="M60" s="5"/>
    </row>
    <row r="61" spans="1:13" ht="30">
      <c r="A61" s="5" t="s">
        <v>124</v>
      </c>
      <c r="B61" s="5" t="s">
        <v>128</v>
      </c>
      <c r="C61" s="5" t="s">
        <v>27</v>
      </c>
      <c r="D61" s="2" t="s">
        <v>130</v>
      </c>
      <c r="E61" s="10">
        <v>0</v>
      </c>
      <c r="F61" s="10"/>
      <c r="G61" s="5"/>
      <c r="H61" s="5"/>
      <c r="I61" s="5"/>
      <c r="J61" s="5"/>
      <c r="K61" s="5"/>
      <c r="L61" s="5"/>
      <c r="M61" s="5"/>
    </row>
    <row r="62" spans="1:13" ht="30">
      <c r="A62" s="5" t="s">
        <v>124</v>
      </c>
      <c r="B62" s="5" t="s">
        <v>95</v>
      </c>
      <c r="C62" s="5" t="s">
        <v>30</v>
      </c>
      <c r="D62" s="2" t="s">
        <v>131</v>
      </c>
      <c r="E62" s="10">
        <v>1</v>
      </c>
      <c r="F62" s="10">
        <v>1</v>
      </c>
      <c r="G62" s="5" t="s">
        <v>66</v>
      </c>
      <c r="H62" s="5"/>
      <c r="I62" s="5"/>
      <c r="J62" s="5"/>
      <c r="K62" s="5"/>
      <c r="L62" s="5"/>
      <c r="M62" s="5"/>
    </row>
    <row r="63" spans="1:13" ht="30">
      <c r="A63" s="5" t="s">
        <v>132</v>
      </c>
      <c r="B63" s="5" t="s">
        <v>133</v>
      </c>
      <c r="C63" s="5" t="s">
        <v>76</v>
      </c>
      <c r="D63" s="2" t="s">
        <v>134</v>
      </c>
      <c r="E63" s="10">
        <v>0</v>
      </c>
      <c r="F63" s="10"/>
      <c r="G63" s="5"/>
      <c r="H63" s="5"/>
      <c r="I63" s="5"/>
      <c r="J63" s="5"/>
      <c r="K63" s="5"/>
      <c r="L63" s="5"/>
      <c r="M63" s="5"/>
    </row>
    <row r="64" spans="1:13" ht="15">
      <c r="A64" s="5" t="s">
        <v>135</v>
      </c>
      <c r="B64" s="5" t="s">
        <v>92</v>
      </c>
      <c r="C64" s="5" t="s">
        <v>10</v>
      </c>
      <c r="D64" s="2" t="s">
        <v>136</v>
      </c>
      <c r="E64" s="10">
        <v>0</v>
      </c>
      <c r="F64" s="10"/>
      <c r="G64" s="70"/>
      <c r="H64" s="70"/>
      <c r="I64" s="70"/>
      <c r="J64" s="70"/>
      <c r="K64" s="70"/>
      <c r="L64" s="70"/>
      <c r="M64" s="70"/>
    </row>
    <row r="65" spans="1:13" ht="15">
      <c r="A65" s="5" t="s">
        <v>135</v>
      </c>
      <c r="B65" s="5" t="s">
        <v>123</v>
      </c>
      <c r="C65" s="5" t="s">
        <v>21</v>
      </c>
      <c r="D65" s="2" t="s">
        <v>136</v>
      </c>
      <c r="E65" s="10">
        <v>2</v>
      </c>
      <c r="F65" s="10"/>
      <c r="G65" s="5"/>
      <c r="H65" s="5"/>
      <c r="I65" s="5"/>
      <c r="J65" s="5"/>
      <c r="K65" s="5"/>
      <c r="L65" s="5"/>
      <c r="M65" s="5"/>
    </row>
    <row r="66" spans="1:13" ht="30">
      <c r="A66" s="5" t="s">
        <v>137</v>
      </c>
      <c r="B66" s="5" t="s">
        <v>9</v>
      </c>
      <c r="C66" s="5" t="s">
        <v>10</v>
      </c>
      <c r="D66" s="2" t="s">
        <v>138</v>
      </c>
      <c r="E66" s="10">
        <v>0</v>
      </c>
      <c r="F66" s="10"/>
      <c r="G66" s="5"/>
      <c r="H66" s="5"/>
      <c r="I66" s="5"/>
      <c r="J66" s="5"/>
      <c r="K66" s="5"/>
      <c r="L66" s="5"/>
      <c r="M66" s="5"/>
    </row>
    <row r="67" spans="1:13" ht="15">
      <c r="A67" s="5" t="s">
        <v>137</v>
      </c>
      <c r="B67" s="5" t="s">
        <v>139</v>
      </c>
      <c r="C67" s="5" t="s">
        <v>27</v>
      </c>
      <c r="D67" s="2" t="s">
        <v>140</v>
      </c>
      <c r="E67" s="10">
        <v>1</v>
      </c>
      <c r="F67" s="10">
        <v>1</v>
      </c>
      <c r="G67" s="5" t="s">
        <v>66</v>
      </c>
      <c r="H67" s="5"/>
      <c r="I67" s="5"/>
      <c r="J67" s="5"/>
      <c r="K67" s="5"/>
      <c r="L67" s="5"/>
      <c r="M67" s="5"/>
    </row>
    <row r="68" spans="1:13" ht="15">
      <c r="A68" s="5" t="s">
        <v>137</v>
      </c>
      <c r="B68" s="5" t="s">
        <v>57</v>
      </c>
      <c r="C68" s="5" t="s">
        <v>10</v>
      </c>
      <c r="D68" s="2" t="s">
        <v>141</v>
      </c>
      <c r="E68" s="10">
        <v>1</v>
      </c>
      <c r="F68" s="10">
        <v>1</v>
      </c>
      <c r="G68" s="5" t="s">
        <v>66</v>
      </c>
      <c r="H68" s="5" t="s">
        <v>105</v>
      </c>
      <c r="I68" s="5"/>
      <c r="J68" s="5"/>
      <c r="K68" s="5"/>
      <c r="L68" s="5"/>
      <c r="M68" s="5"/>
    </row>
    <row r="69" spans="1:13" ht="15">
      <c r="A69" s="5" t="s">
        <v>142</v>
      </c>
      <c r="B69" s="5" t="s">
        <v>64</v>
      </c>
      <c r="C69" s="5" t="s">
        <v>10</v>
      </c>
      <c r="D69" s="2" t="s">
        <v>143</v>
      </c>
      <c r="E69" s="10">
        <v>1</v>
      </c>
      <c r="F69" s="10">
        <v>1</v>
      </c>
      <c r="G69" s="5" t="s">
        <v>18</v>
      </c>
      <c r="H69" s="5"/>
      <c r="I69" s="5"/>
      <c r="J69" s="5"/>
      <c r="K69" s="5"/>
      <c r="L69" s="5"/>
      <c r="M69" s="5"/>
    </row>
    <row r="70" spans="1:13" s="68" customFormat="1">
      <c r="A70" s="66"/>
      <c r="B70" s="66"/>
      <c r="C70" s="66"/>
      <c r="D70" s="72"/>
      <c r="E70" s="67"/>
      <c r="F70" s="67"/>
      <c r="G70" s="66"/>
      <c r="H70" s="66"/>
      <c r="I70" s="66"/>
      <c r="J70" s="66"/>
      <c r="K70" s="66"/>
      <c r="L70" s="66"/>
      <c r="M70" s="66"/>
    </row>
    <row r="71" spans="1:13" ht="30">
      <c r="A71" s="5" t="s">
        <v>144</v>
      </c>
      <c r="B71" s="5" t="s">
        <v>145</v>
      </c>
      <c r="C71" s="5" t="s">
        <v>21</v>
      </c>
      <c r="D71" s="2" t="s">
        <v>146</v>
      </c>
      <c r="E71" s="10">
        <v>1</v>
      </c>
      <c r="F71" s="10">
        <v>1</v>
      </c>
      <c r="G71" s="5" t="s">
        <v>66</v>
      </c>
      <c r="H71" s="5" t="s">
        <v>105</v>
      </c>
      <c r="I71" s="5"/>
      <c r="J71" s="5"/>
      <c r="K71" s="5"/>
      <c r="L71" s="5"/>
      <c r="M71" s="5"/>
    </row>
    <row r="72" spans="1:13" ht="30">
      <c r="A72" s="5" t="s">
        <v>144</v>
      </c>
      <c r="B72" s="5" t="s">
        <v>145</v>
      </c>
      <c r="C72" s="5" t="s">
        <v>21</v>
      </c>
      <c r="D72" s="2" t="s">
        <v>147</v>
      </c>
      <c r="E72" s="10">
        <v>1</v>
      </c>
      <c r="F72" s="10">
        <v>1</v>
      </c>
      <c r="G72" s="5" t="s">
        <v>80</v>
      </c>
      <c r="H72" s="5" t="s">
        <v>105</v>
      </c>
      <c r="I72" s="5"/>
      <c r="J72" s="5"/>
      <c r="K72" s="5"/>
      <c r="L72" s="5"/>
      <c r="M72" s="5"/>
    </row>
    <row r="73" spans="1:13" ht="30">
      <c r="A73" s="5" t="s">
        <v>144</v>
      </c>
      <c r="B73" s="5" t="s">
        <v>145</v>
      </c>
      <c r="C73" s="5" t="s">
        <v>21</v>
      </c>
      <c r="D73" s="2" t="s">
        <v>148</v>
      </c>
      <c r="E73" s="10">
        <v>1</v>
      </c>
      <c r="F73" s="10">
        <v>1</v>
      </c>
      <c r="G73" s="5" t="s">
        <v>45</v>
      </c>
      <c r="H73" s="5" t="s">
        <v>105</v>
      </c>
      <c r="I73" s="5"/>
      <c r="J73" s="5"/>
      <c r="K73" s="5"/>
      <c r="L73" s="5"/>
      <c r="M73" s="5"/>
    </row>
    <row r="74" spans="1:13" ht="30">
      <c r="A74" s="5" t="s">
        <v>144</v>
      </c>
      <c r="B74" s="5" t="s">
        <v>145</v>
      </c>
      <c r="C74" s="5" t="s">
        <v>21</v>
      </c>
      <c r="D74" s="2" t="s">
        <v>149</v>
      </c>
      <c r="E74" s="10">
        <v>0</v>
      </c>
      <c r="F74" s="10"/>
      <c r="G74" s="5"/>
      <c r="H74" s="5" t="s">
        <v>105</v>
      </c>
      <c r="I74" s="5"/>
      <c r="J74" s="5"/>
      <c r="K74" s="5"/>
      <c r="L74" s="5"/>
      <c r="M74" s="5"/>
    </row>
    <row r="75" spans="1:13" ht="30">
      <c r="A75" s="5" t="s">
        <v>144</v>
      </c>
      <c r="B75" s="5" t="s">
        <v>16</v>
      </c>
      <c r="C75" s="5" t="s">
        <v>13</v>
      </c>
      <c r="D75" s="2" t="s">
        <v>150</v>
      </c>
      <c r="E75" s="10">
        <v>1</v>
      </c>
      <c r="F75" s="10">
        <v>1</v>
      </c>
      <c r="G75" s="5" t="s">
        <v>66</v>
      </c>
      <c r="H75" s="5"/>
      <c r="I75" s="5"/>
      <c r="J75" s="5"/>
      <c r="K75" s="5"/>
      <c r="L75" s="5"/>
      <c r="M75" s="5"/>
    </row>
    <row r="76" spans="1:13" ht="30">
      <c r="A76" s="5" t="s">
        <v>144</v>
      </c>
      <c r="B76" s="5" t="s">
        <v>145</v>
      </c>
      <c r="C76" s="5" t="s">
        <v>21</v>
      </c>
      <c r="D76" s="2" t="s">
        <v>150</v>
      </c>
      <c r="E76" s="10">
        <v>2</v>
      </c>
      <c r="F76" s="10"/>
      <c r="G76" s="5"/>
      <c r="H76" s="5"/>
      <c r="I76" s="5"/>
      <c r="J76" s="5"/>
      <c r="K76" s="5"/>
      <c r="L76" s="5"/>
      <c r="M76" s="5"/>
    </row>
    <row r="77" spans="1:13" ht="15">
      <c r="A77" s="5" t="s">
        <v>151</v>
      </c>
      <c r="B77" s="5" t="s">
        <v>9</v>
      </c>
      <c r="C77" s="5" t="s">
        <v>10</v>
      </c>
      <c r="D77" s="2" t="s">
        <v>152</v>
      </c>
      <c r="E77" s="10">
        <v>0</v>
      </c>
      <c r="F77" s="10"/>
      <c r="G77" s="5"/>
      <c r="H77" s="5"/>
      <c r="I77" s="5"/>
      <c r="J77" s="5"/>
      <c r="K77" s="5"/>
      <c r="L77" s="5"/>
      <c r="M77" s="5"/>
    </row>
    <row r="78" spans="1:13" ht="15">
      <c r="A78" s="5" t="s">
        <v>153</v>
      </c>
      <c r="B78" s="5" t="s">
        <v>57</v>
      </c>
      <c r="C78" s="5" t="s">
        <v>10</v>
      </c>
      <c r="D78" s="2" t="s">
        <v>154</v>
      </c>
      <c r="E78" s="10">
        <v>1</v>
      </c>
      <c r="F78" s="10">
        <v>-1</v>
      </c>
      <c r="G78" s="5" t="s">
        <v>45</v>
      </c>
      <c r="H78" s="5" t="s">
        <v>105</v>
      </c>
      <c r="I78" s="5"/>
      <c r="J78" s="5"/>
      <c r="K78" s="5"/>
      <c r="L78" s="5"/>
      <c r="M78" s="5"/>
    </row>
    <row r="79" spans="1:13" ht="15">
      <c r="A79" s="5" t="s">
        <v>153</v>
      </c>
      <c r="B79" s="5" t="s">
        <v>57</v>
      </c>
      <c r="C79" s="5" t="s">
        <v>10</v>
      </c>
      <c r="D79" s="2" t="s">
        <v>155</v>
      </c>
      <c r="E79" s="10">
        <v>1</v>
      </c>
      <c r="F79" s="10">
        <v>-1</v>
      </c>
      <c r="G79" s="5" t="s">
        <v>45</v>
      </c>
      <c r="H79" s="5" t="s">
        <v>105</v>
      </c>
      <c r="I79" s="5"/>
      <c r="J79" s="5"/>
      <c r="K79" s="5"/>
      <c r="L79" s="5"/>
      <c r="M79" s="5"/>
    </row>
    <row r="80" spans="1:13" ht="15">
      <c r="A80" s="5" t="s">
        <v>153</v>
      </c>
      <c r="B80" s="5" t="s">
        <v>38</v>
      </c>
      <c r="C80" s="5" t="s">
        <v>10</v>
      </c>
      <c r="D80" s="2" t="s">
        <v>156</v>
      </c>
      <c r="E80" s="10">
        <v>0</v>
      </c>
      <c r="F80" s="10"/>
      <c r="G80" s="5"/>
      <c r="H80" s="5"/>
      <c r="I80" s="5"/>
      <c r="J80" s="5"/>
      <c r="K80" s="5"/>
      <c r="L80" s="5"/>
      <c r="M80" s="5"/>
    </row>
    <row r="81" spans="1:13" ht="15">
      <c r="A81" s="5" t="s">
        <v>157</v>
      </c>
      <c r="B81" s="5" t="s">
        <v>95</v>
      </c>
      <c r="C81" s="5" t="s">
        <v>30</v>
      </c>
      <c r="D81" s="2" t="s">
        <v>158</v>
      </c>
      <c r="E81" s="10">
        <v>1</v>
      </c>
      <c r="F81" s="10">
        <v>1</v>
      </c>
      <c r="G81" s="5" t="s">
        <v>80</v>
      </c>
      <c r="H81" s="5"/>
      <c r="I81" s="5"/>
      <c r="J81" s="5"/>
      <c r="K81" s="5"/>
      <c r="L81" s="5"/>
      <c r="M81" s="5"/>
    </row>
    <row r="82" spans="1:13" ht="15">
      <c r="A82" s="5" t="s">
        <v>157</v>
      </c>
      <c r="B82" s="5" t="s">
        <v>159</v>
      </c>
      <c r="C82" s="5" t="s">
        <v>27</v>
      </c>
      <c r="D82" s="2" t="s">
        <v>160</v>
      </c>
      <c r="E82" s="10">
        <v>0</v>
      </c>
      <c r="F82" s="10"/>
      <c r="G82" s="5"/>
      <c r="H82" s="5"/>
      <c r="I82" s="5"/>
      <c r="J82" s="5"/>
      <c r="K82" s="5"/>
      <c r="L82" s="5"/>
      <c r="M82" s="5"/>
    </row>
    <row r="83" spans="1:13" ht="30">
      <c r="A83" s="5" t="s">
        <v>161</v>
      </c>
      <c r="B83" s="5" t="s">
        <v>48</v>
      </c>
      <c r="C83" s="5" t="s">
        <v>13</v>
      </c>
      <c r="D83" s="2" t="s">
        <v>162</v>
      </c>
      <c r="E83" s="10">
        <v>0</v>
      </c>
      <c r="F83" s="10"/>
      <c r="G83" s="5"/>
      <c r="H83" s="5"/>
      <c r="I83" s="5"/>
      <c r="J83" s="5"/>
      <c r="K83" s="5"/>
      <c r="L83" s="5"/>
      <c r="M83" s="5"/>
    </row>
    <row r="84" spans="1:13" ht="30">
      <c r="A84" s="5" t="s">
        <v>161</v>
      </c>
      <c r="B84" s="5" t="s">
        <v>29</v>
      </c>
      <c r="C84" s="5" t="s">
        <v>30</v>
      </c>
      <c r="D84" s="2" t="s">
        <v>163</v>
      </c>
      <c r="E84" s="10">
        <v>0</v>
      </c>
      <c r="F84" s="10"/>
      <c r="G84" s="5"/>
      <c r="H84" s="5"/>
      <c r="I84" s="5"/>
      <c r="J84" s="5"/>
      <c r="K84" s="5"/>
      <c r="L84" s="5"/>
      <c r="M84" s="5"/>
    </row>
    <row r="85" spans="1:13" ht="15">
      <c r="A85" s="5" t="s">
        <v>164</v>
      </c>
      <c r="B85" s="5" t="s">
        <v>165</v>
      </c>
      <c r="C85" s="5" t="s">
        <v>27</v>
      </c>
      <c r="D85" s="2" t="s">
        <v>166</v>
      </c>
      <c r="E85" s="10">
        <v>0</v>
      </c>
      <c r="F85" s="10"/>
      <c r="G85" s="5"/>
      <c r="H85" s="5"/>
      <c r="I85" s="5"/>
      <c r="J85" s="5"/>
      <c r="K85" s="5"/>
      <c r="L85" s="5"/>
      <c r="M85" s="5"/>
    </row>
    <row r="86" spans="1:13" ht="15">
      <c r="A86" s="5" t="s">
        <v>164</v>
      </c>
      <c r="B86" s="5" t="s">
        <v>167</v>
      </c>
      <c r="C86" s="5" t="s">
        <v>13</v>
      </c>
      <c r="D86" s="2" t="s">
        <v>168</v>
      </c>
      <c r="E86" s="10">
        <v>1</v>
      </c>
      <c r="F86" s="10">
        <v>0</v>
      </c>
      <c r="G86" s="5" t="s">
        <v>45</v>
      </c>
      <c r="H86" s="5"/>
      <c r="I86" s="5"/>
      <c r="J86" s="5"/>
      <c r="K86" s="5"/>
      <c r="L86" s="5"/>
      <c r="M86" s="5"/>
    </row>
    <row r="87" spans="1:13" s="5" customFormat="1" ht="15">
      <c r="A87" s="5" t="s">
        <v>169</v>
      </c>
      <c r="B87" s="5" t="s">
        <v>29</v>
      </c>
      <c r="C87" s="5" t="s">
        <v>30</v>
      </c>
      <c r="D87" s="2" t="s">
        <v>170</v>
      </c>
      <c r="E87" s="10">
        <v>0</v>
      </c>
      <c r="F87" s="10"/>
    </row>
    <row r="88" spans="1:13" ht="21.75" customHeight="1">
      <c r="A88" s="5" t="s">
        <v>169</v>
      </c>
      <c r="B88" s="5" t="s">
        <v>29</v>
      </c>
      <c r="C88" s="5" t="s">
        <v>30</v>
      </c>
      <c r="D88" s="2" t="s">
        <v>171</v>
      </c>
      <c r="E88" s="10">
        <v>0</v>
      </c>
      <c r="F88" s="10"/>
      <c r="G88" s="5"/>
      <c r="H88" s="5"/>
      <c r="I88" s="5"/>
      <c r="J88" s="5"/>
      <c r="K88" s="5"/>
      <c r="L88" s="5"/>
      <c r="M88" s="5"/>
    </row>
    <row r="89" spans="1:13" ht="30">
      <c r="A89" s="5" t="s">
        <v>169</v>
      </c>
      <c r="B89" s="5" t="s">
        <v>38</v>
      </c>
      <c r="C89" s="5" t="s">
        <v>10</v>
      </c>
      <c r="D89" s="2" t="s">
        <v>172</v>
      </c>
      <c r="E89" s="10">
        <v>0</v>
      </c>
      <c r="F89" s="10"/>
      <c r="G89" s="5"/>
      <c r="H89" s="5"/>
      <c r="I89" s="5"/>
      <c r="J89" s="5"/>
      <c r="K89" s="5"/>
      <c r="L89" s="5"/>
      <c r="M89" s="5"/>
    </row>
    <row r="90" spans="1:13" ht="45">
      <c r="A90" s="5" t="s">
        <v>169</v>
      </c>
      <c r="B90" s="5" t="s">
        <v>60</v>
      </c>
      <c r="C90" s="5" t="s">
        <v>27</v>
      </c>
      <c r="D90" s="2" t="s">
        <v>173</v>
      </c>
      <c r="E90" s="10">
        <v>0</v>
      </c>
      <c r="F90" s="10"/>
      <c r="G90" s="5"/>
      <c r="H90" s="5"/>
      <c r="I90" s="5"/>
      <c r="J90" s="5"/>
      <c r="K90" s="5"/>
      <c r="L90" s="5"/>
      <c r="M90" s="5"/>
    </row>
    <row r="91" spans="1:13" ht="45">
      <c r="A91" s="5" t="s">
        <v>169</v>
      </c>
      <c r="B91" s="5" t="s">
        <v>60</v>
      </c>
      <c r="C91" s="5" t="s">
        <v>27</v>
      </c>
      <c r="D91" s="2" t="s">
        <v>174</v>
      </c>
      <c r="E91" s="10">
        <v>1</v>
      </c>
      <c r="F91" s="10">
        <v>-1</v>
      </c>
      <c r="G91" s="5" t="s">
        <v>45</v>
      </c>
      <c r="H91" s="5"/>
      <c r="I91" s="5"/>
      <c r="J91" s="5"/>
      <c r="K91" s="5"/>
      <c r="L91" s="5"/>
      <c r="M91" s="5"/>
    </row>
    <row r="92" spans="1:13" ht="45">
      <c r="A92" s="5" t="s">
        <v>169</v>
      </c>
      <c r="B92" s="5" t="s">
        <v>60</v>
      </c>
      <c r="C92" s="5" t="s">
        <v>27</v>
      </c>
      <c r="D92" s="2" t="s">
        <v>175</v>
      </c>
      <c r="E92" s="10">
        <v>1</v>
      </c>
      <c r="F92" s="10">
        <v>-1</v>
      </c>
      <c r="G92" s="5" t="s">
        <v>45</v>
      </c>
      <c r="H92" s="5"/>
      <c r="I92" s="5"/>
      <c r="J92" s="5"/>
      <c r="K92" s="5"/>
      <c r="L92" s="5"/>
      <c r="M92" s="5"/>
    </row>
    <row r="93" spans="1:13" ht="30">
      <c r="A93" s="5" t="s">
        <v>176</v>
      </c>
      <c r="B93" s="5" t="s">
        <v>38</v>
      </c>
      <c r="C93" s="5" t="s">
        <v>10</v>
      </c>
      <c r="D93" s="2" t="s">
        <v>177</v>
      </c>
      <c r="E93" s="10">
        <v>0</v>
      </c>
      <c r="F93" s="10"/>
      <c r="G93" s="5"/>
      <c r="H93" s="5"/>
      <c r="I93" s="5"/>
      <c r="J93" s="5"/>
      <c r="K93" s="5"/>
      <c r="L93" s="5"/>
      <c r="M93" s="5"/>
    </row>
    <row r="94" spans="1:13" ht="30">
      <c r="A94" s="5" t="s">
        <v>176</v>
      </c>
      <c r="B94" s="5" t="s">
        <v>38</v>
      </c>
      <c r="C94" s="5" t="s">
        <v>10</v>
      </c>
      <c r="D94" s="2" t="s">
        <v>178</v>
      </c>
      <c r="E94" s="10">
        <v>1</v>
      </c>
      <c r="F94" s="10">
        <v>0</v>
      </c>
      <c r="G94" s="5" t="s">
        <v>66</v>
      </c>
      <c r="H94" s="5"/>
      <c r="I94" s="5"/>
      <c r="J94" s="5"/>
      <c r="K94" s="5"/>
      <c r="L94" s="5"/>
      <c r="M94" s="5"/>
    </row>
    <row r="95" spans="1:13" ht="15">
      <c r="A95" s="5" t="s">
        <v>179</v>
      </c>
      <c r="B95" s="5" t="s">
        <v>57</v>
      </c>
      <c r="C95" s="5" t="s">
        <v>10</v>
      </c>
      <c r="D95" s="2" t="s">
        <v>180</v>
      </c>
      <c r="E95" s="10">
        <v>1</v>
      </c>
      <c r="F95" s="10">
        <v>-1</v>
      </c>
      <c r="G95" s="5" t="s">
        <v>66</v>
      </c>
      <c r="H95" s="5" t="s">
        <v>105</v>
      </c>
      <c r="I95" s="5"/>
      <c r="J95" s="5"/>
      <c r="K95" s="5"/>
      <c r="L95" s="5"/>
      <c r="M95" s="5"/>
    </row>
    <row r="96" spans="1:13" ht="30">
      <c r="A96" s="5" t="s">
        <v>179</v>
      </c>
      <c r="B96" s="5" t="s">
        <v>181</v>
      </c>
      <c r="C96" s="5" t="s">
        <v>27</v>
      </c>
      <c r="D96" s="2" t="s">
        <v>182</v>
      </c>
      <c r="E96" s="10">
        <v>1</v>
      </c>
      <c r="F96" s="10">
        <v>1</v>
      </c>
      <c r="G96" s="5" t="s">
        <v>80</v>
      </c>
      <c r="H96" s="5"/>
      <c r="I96" s="5"/>
      <c r="J96" s="5"/>
      <c r="K96" s="5"/>
      <c r="L96" s="5"/>
      <c r="M96" s="5"/>
    </row>
    <row r="97" spans="1:13" ht="15">
      <c r="A97" s="5" t="s">
        <v>179</v>
      </c>
      <c r="B97" s="5" t="s">
        <v>38</v>
      </c>
      <c r="C97" s="5" t="s">
        <v>10</v>
      </c>
      <c r="D97" s="2" t="s">
        <v>183</v>
      </c>
      <c r="E97" s="10">
        <v>0</v>
      </c>
      <c r="F97" s="10"/>
      <c r="G97" s="5"/>
      <c r="H97" s="5"/>
      <c r="I97" s="5"/>
      <c r="J97" s="5"/>
      <c r="K97" s="5"/>
      <c r="L97" s="5"/>
      <c r="M97" s="5"/>
    </row>
    <row r="98" spans="1:13" ht="15">
      <c r="A98" s="5" t="s">
        <v>179</v>
      </c>
      <c r="B98" s="5" t="s">
        <v>72</v>
      </c>
      <c r="C98" s="5" t="s">
        <v>10</v>
      </c>
      <c r="D98" s="2" t="s">
        <v>184</v>
      </c>
      <c r="E98" s="10">
        <v>1</v>
      </c>
      <c r="F98" s="10">
        <v>0</v>
      </c>
      <c r="G98" s="5" t="s">
        <v>66</v>
      </c>
      <c r="H98" s="5"/>
      <c r="I98" s="5"/>
      <c r="J98" s="5"/>
      <c r="K98" s="5"/>
      <c r="L98" s="5"/>
      <c r="M98" s="5"/>
    </row>
    <row r="99" spans="1:13" ht="30">
      <c r="A99" s="5" t="s">
        <v>185</v>
      </c>
      <c r="B99" s="5" t="s">
        <v>186</v>
      </c>
      <c r="C99" s="5" t="s">
        <v>21</v>
      </c>
      <c r="D99" s="2" t="s">
        <v>187</v>
      </c>
      <c r="E99" s="10">
        <v>0</v>
      </c>
      <c r="F99" s="10"/>
      <c r="G99" s="5"/>
      <c r="H99" s="77" t="s">
        <v>188</v>
      </c>
      <c r="I99" s="77"/>
      <c r="J99" s="5"/>
      <c r="K99" s="5"/>
      <c r="L99" s="5"/>
      <c r="M99" s="5"/>
    </row>
    <row r="100" spans="1:13" ht="15">
      <c r="A100" s="5" t="s">
        <v>185</v>
      </c>
      <c r="B100" s="5" t="s">
        <v>38</v>
      </c>
      <c r="C100" s="5" t="s">
        <v>10</v>
      </c>
      <c r="D100" s="2" t="s">
        <v>189</v>
      </c>
      <c r="E100" s="10">
        <v>0</v>
      </c>
      <c r="F100" s="10"/>
      <c r="G100" s="5"/>
      <c r="H100" s="5"/>
      <c r="I100" s="5"/>
      <c r="J100" s="5"/>
      <c r="K100" s="5"/>
      <c r="L100" s="5"/>
      <c r="M100" s="5"/>
    </row>
    <row r="101" spans="1:13" ht="15">
      <c r="A101" s="5" t="s">
        <v>185</v>
      </c>
      <c r="B101" s="5" t="s">
        <v>139</v>
      </c>
      <c r="C101" s="5" t="s">
        <v>27</v>
      </c>
      <c r="D101" s="2" t="s">
        <v>190</v>
      </c>
      <c r="E101" s="10">
        <v>0</v>
      </c>
      <c r="F101" s="10"/>
      <c r="G101" s="5"/>
      <c r="H101" s="5"/>
      <c r="I101" s="5"/>
      <c r="J101" s="5"/>
      <c r="K101" s="5"/>
      <c r="L101" s="5"/>
      <c r="M101" s="5"/>
    </row>
    <row r="102" spans="1:13" ht="15">
      <c r="A102" s="5" t="s">
        <v>185</v>
      </c>
      <c r="B102" s="5" t="s">
        <v>191</v>
      </c>
      <c r="C102" s="5" t="s">
        <v>27</v>
      </c>
      <c r="D102" s="2" t="s">
        <v>192</v>
      </c>
      <c r="E102" s="10">
        <v>1</v>
      </c>
      <c r="F102" s="10">
        <v>1</v>
      </c>
      <c r="G102" s="5" t="s">
        <v>66</v>
      </c>
      <c r="H102" s="5"/>
      <c r="I102" s="5"/>
      <c r="J102" s="5"/>
      <c r="K102" s="5"/>
      <c r="L102" s="5"/>
      <c r="M102" s="5"/>
    </row>
    <row r="103" spans="1:13" ht="15">
      <c r="A103" s="5" t="s">
        <v>193</v>
      </c>
      <c r="B103" s="5" t="s">
        <v>194</v>
      </c>
      <c r="C103" s="5" t="s">
        <v>27</v>
      </c>
      <c r="D103" s="2" t="s">
        <v>195</v>
      </c>
      <c r="E103" s="10">
        <v>1</v>
      </c>
      <c r="F103" s="10">
        <v>0</v>
      </c>
      <c r="G103" s="5" t="s">
        <v>66</v>
      </c>
      <c r="H103" s="5"/>
      <c r="I103" s="5"/>
      <c r="J103" s="5"/>
      <c r="K103" s="5"/>
      <c r="L103" s="5"/>
      <c r="M103" s="5"/>
    </row>
    <row r="104" spans="1:13" ht="15">
      <c r="A104" s="5" t="s">
        <v>193</v>
      </c>
      <c r="B104" s="5" t="s">
        <v>196</v>
      </c>
      <c r="C104" s="5" t="s">
        <v>13</v>
      </c>
      <c r="D104" s="2" t="s">
        <v>197</v>
      </c>
      <c r="E104" s="10">
        <v>0</v>
      </c>
      <c r="F104" s="10"/>
      <c r="G104" s="5"/>
      <c r="H104" s="5"/>
      <c r="I104" s="5"/>
      <c r="J104" s="5"/>
      <c r="K104" s="5"/>
      <c r="L104" s="5"/>
      <c r="M104" s="5"/>
    </row>
    <row r="105" spans="1:13" ht="15">
      <c r="A105" s="5" t="s">
        <v>193</v>
      </c>
      <c r="B105" s="5" t="s">
        <v>38</v>
      </c>
      <c r="C105" s="5" t="s">
        <v>10</v>
      </c>
      <c r="D105" s="2" t="s">
        <v>198</v>
      </c>
      <c r="E105" s="10">
        <v>1</v>
      </c>
      <c r="F105" s="10">
        <v>-1</v>
      </c>
      <c r="G105" s="5" t="s">
        <v>18</v>
      </c>
      <c r="H105" s="5"/>
      <c r="I105" s="5"/>
      <c r="J105" s="5"/>
      <c r="K105" s="5"/>
      <c r="L105" s="5"/>
      <c r="M105" s="5"/>
    </row>
    <row r="106" spans="1:13" ht="15">
      <c r="A106" s="5" t="s">
        <v>193</v>
      </c>
      <c r="B106" s="5" t="s">
        <v>199</v>
      </c>
      <c r="C106" s="5" t="s">
        <v>13</v>
      </c>
      <c r="D106" s="2" t="s">
        <v>200</v>
      </c>
      <c r="E106" s="10">
        <v>0</v>
      </c>
      <c r="F106" s="10"/>
      <c r="G106" s="5"/>
      <c r="H106" s="5"/>
      <c r="I106" s="5"/>
      <c r="J106" s="5"/>
      <c r="K106" s="5"/>
      <c r="L106" s="5"/>
      <c r="M106" s="5"/>
    </row>
    <row r="107" spans="1:13" ht="15">
      <c r="A107" s="5" t="s">
        <v>193</v>
      </c>
      <c r="B107" s="5" t="s">
        <v>201</v>
      </c>
      <c r="C107" s="5" t="s">
        <v>21</v>
      </c>
      <c r="D107" s="2" t="s">
        <v>202</v>
      </c>
      <c r="E107" s="10">
        <v>0</v>
      </c>
      <c r="F107" s="10"/>
      <c r="G107" s="5"/>
      <c r="H107" s="5"/>
      <c r="I107" s="5"/>
      <c r="J107" s="5"/>
      <c r="K107" s="5"/>
      <c r="L107" s="5"/>
      <c r="M107" s="5"/>
    </row>
    <row r="108" spans="1:13" ht="30">
      <c r="A108" s="5" t="s">
        <v>193</v>
      </c>
      <c r="B108" s="5" t="s">
        <v>95</v>
      </c>
      <c r="C108" s="5" t="s">
        <v>30</v>
      </c>
      <c r="D108" s="2" t="s">
        <v>203</v>
      </c>
      <c r="E108" s="10">
        <v>0</v>
      </c>
      <c r="F108" s="10"/>
      <c r="G108" s="5"/>
      <c r="H108" s="5"/>
      <c r="I108" s="5"/>
      <c r="J108" s="5"/>
      <c r="K108" s="5"/>
      <c r="L108" s="5"/>
      <c r="M108" s="5"/>
    </row>
    <row r="109" spans="1:13" ht="30">
      <c r="A109" s="5" t="s">
        <v>204</v>
      </c>
      <c r="B109" s="5" t="s">
        <v>57</v>
      </c>
      <c r="C109" s="5" t="s">
        <v>10</v>
      </c>
      <c r="D109" s="2" t="s">
        <v>205</v>
      </c>
      <c r="E109" s="10">
        <v>0</v>
      </c>
      <c r="F109" s="10"/>
      <c r="G109" s="5"/>
      <c r="H109" s="5" t="s">
        <v>105</v>
      </c>
      <c r="I109" s="5"/>
      <c r="J109" s="5"/>
      <c r="K109" s="5"/>
      <c r="L109" s="5"/>
      <c r="M109" s="5"/>
    </row>
    <row r="110" spans="1:13" ht="15">
      <c r="A110" s="5" t="s">
        <v>204</v>
      </c>
      <c r="B110" s="5" t="s">
        <v>9</v>
      </c>
      <c r="C110" s="5" t="s">
        <v>10</v>
      </c>
      <c r="D110" s="2" t="s">
        <v>206</v>
      </c>
      <c r="E110" s="10">
        <v>1</v>
      </c>
      <c r="F110" s="10">
        <v>-1</v>
      </c>
      <c r="G110" s="5" t="s">
        <v>18</v>
      </c>
      <c r="H110" s="5"/>
      <c r="I110" s="5"/>
      <c r="J110" s="5"/>
      <c r="K110" s="5"/>
      <c r="L110" s="5"/>
      <c r="M110" s="5"/>
    </row>
    <row r="111" spans="1:13" ht="15">
      <c r="A111" s="5" t="s">
        <v>207</v>
      </c>
      <c r="B111" s="5" t="s">
        <v>57</v>
      </c>
      <c r="C111" s="5" t="s">
        <v>10</v>
      </c>
      <c r="D111" s="2" t="s">
        <v>208</v>
      </c>
      <c r="E111" s="10">
        <v>0</v>
      </c>
      <c r="F111" s="10"/>
      <c r="G111" s="5"/>
      <c r="H111" s="5" t="s">
        <v>105</v>
      </c>
      <c r="I111" s="5"/>
      <c r="J111" s="5"/>
      <c r="K111" s="5"/>
      <c r="L111" s="5"/>
      <c r="M111" s="5"/>
    </row>
    <row r="112" spans="1:13" ht="15">
      <c r="A112" s="5" t="s">
        <v>209</v>
      </c>
      <c r="B112" s="5" t="s">
        <v>38</v>
      </c>
      <c r="C112" s="5" t="s">
        <v>10</v>
      </c>
      <c r="D112" s="2" t="s">
        <v>210</v>
      </c>
      <c r="E112" s="10">
        <v>0</v>
      </c>
      <c r="F112" s="10"/>
      <c r="G112" s="5"/>
      <c r="H112" s="5"/>
      <c r="I112" s="5"/>
      <c r="J112" s="5"/>
      <c r="K112" s="5"/>
      <c r="L112" s="5"/>
      <c r="M112" s="5"/>
    </row>
    <row r="113" spans="1:13" s="61" customFormat="1" ht="15">
      <c r="A113" s="5" t="s">
        <v>211</v>
      </c>
      <c r="B113" s="5" t="s">
        <v>57</v>
      </c>
      <c r="C113" s="5" t="s">
        <v>10</v>
      </c>
      <c r="D113" s="2" t="s">
        <v>212</v>
      </c>
      <c r="E113" s="10">
        <v>0</v>
      </c>
      <c r="F113" s="60"/>
      <c r="G113" s="59"/>
      <c r="H113" s="59" t="s">
        <v>105</v>
      </c>
      <c r="I113" s="59"/>
      <c r="J113" s="59"/>
      <c r="K113" s="59"/>
      <c r="L113" s="59"/>
      <c r="M113" s="59"/>
    </row>
    <row r="114" spans="1:13" ht="30">
      <c r="A114" s="5" t="s">
        <v>211</v>
      </c>
      <c r="B114" s="5" t="s">
        <v>64</v>
      </c>
      <c r="C114" s="5" t="s">
        <v>10</v>
      </c>
      <c r="D114" s="2" t="s">
        <v>213</v>
      </c>
      <c r="E114" s="10">
        <v>0</v>
      </c>
      <c r="F114" s="10"/>
      <c r="G114" s="5"/>
      <c r="H114" s="5"/>
      <c r="I114" s="5"/>
      <c r="J114" s="5"/>
      <c r="K114" s="5"/>
      <c r="L114" s="5"/>
      <c r="M114" s="5"/>
    </row>
    <row r="115" spans="1:13" ht="15">
      <c r="A115" s="5" t="s">
        <v>214</v>
      </c>
      <c r="B115" s="5" t="s">
        <v>38</v>
      </c>
      <c r="C115" s="5" t="s">
        <v>10</v>
      </c>
      <c r="D115" s="2" t="s">
        <v>215</v>
      </c>
      <c r="E115" s="10">
        <v>0</v>
      </c>
      <c r="F115" s="10"/>
      <c r="G115" s="5"/>
      <c r="H115" s="5"/>
      <c r="I115" s="5"/>
      <c r="J115" s="5"/>
      <c r="K115" s="5"/>
      <c r="L115" s="5"/>
      <c r="M115" s="5"/>
    </row>
    <row r="116" spans="1:13" ht="15">
      <c r="A116" s="5" t="s">
        <v>216</v>
      </c>
      <c r="B116" s="5" t="s">
        <v>217</v>
      </c>
      <c r="C116" s="5" t="s">
        <v>10</v>
      </c>
      <c r="D116" s="2" t="s">
        <v>218</v>
      </c>
      <c r="E116" s="10">
        <v>0</v>
      </c>
      <c r="F116" s="10"/>
      <c r="G116" s="5"/>
      <c r="H116" s="5"/>
      <c r="I116" s="5"/>
      <c r="J116" s="5"/>
      <c r="K116" s="5"/>
      <c r="L116" s="5"/>
      <c r="M116" s="5"/>
    </row>
    <row r="117" spans="1:13" ht="15">
      <c r="A117" s="5" t="s">
        <v>216</v>
      </c>
      <c r="B117" s="5" t="s">
        <v>57</v>
      </c>
      <c r="C117" s="5" t="s">
        <v>10</v>
      </c>
      <c r="D117" s="2" t="s">
        <v>219</v>
      </c>
      <c r="E117" s="10">
        <v>1</v>
      </c>
      <c r="F117" s="10">
        <v>0</v>
      </c>
      <c r="G117" s="5" t="s">
        <v>45</v>
      </c>
      <c r="H117" s="5" t="s">
        <v>105</v>
      </c>
      <c r="I117" s="5"/>
      <c r="J117" s="5"/>
      <c r="K117" s="5"/>
      <c r="L117" s="5"/>
      <c r="M117" s="5"/>
    </row>
    <row r="118" spans="1:13" ht="15">
      <c r="A118" s="5" t="s">
        <v>220</v>
      </c>
      <c r="B118" s="5" t="s">
        <v>217</v>
      </c>
      <c r="C118" s="5" t="s">
        <v>10</v>
      </c>
      <c r="D118" s="2" t="s">
        <v>221</v>
      </c>
      <c r="E118" s="10">
        <v>0</v>
      </c>
      <c r="F118" s="10"/>
      <c r="G118" s="5"/>
      <c r="H118" s="5"/>
      <c r="I118" s="5"/>
      <c r="J118" s="5"/>
      <c r="K118" s="5"/>
      <c r="L118" s="5"/>
      <c r="M118" s="5"/>
    </row>
    <row r="119" spans="1:13" ht="15">
      <c r="A119" s="5" t="s">
        <v>220</v>
      </c>
      <c r="B119" s="5" t="s">
        <v>123</v>
      </c>
      <c r="C119" s="5" t="s">
        <v>21</v>
      </c>
      <c r="D119" s="2" t="s">
        <v>222</v>
      </c>
      <c r="E119" s="10">
        <v>1</v>
      </c>
      <c r="F119" s="10">
        <v>0</v>
      </c>
      <c r="G119" s="5" t="s">
        <v>18</v>
      </c>
      <c r="H119" s="5"/>
      <c r="I119" s="5"/>
      <c r="J119" s="5"/>
      <c r="K119" s="5"/>
      <c r="L119" s="5"/>
      <c r="M119" s="5"/>
    </row>
    <row r="120" spans="1:13" s="5" customFormat="1" ht="15">
      <c r="A120" s="5" t="s">
        <v>223</v>
      </c>
      <c r="B120" s="5" t="s">
        <v>29</v>
      </c>
      <c r="C120" s="5" t="s">
        <v>30</v>
      </c>
      <c r="D120" s="2" t="s">
        <v>224</v>
      </c>
      <c r="E120" s="10">
        <v>0</v>
      </c>
      <c r="F120" s="10"/>
    </row>
    <row r="121" spans="1:13" ht="30">
      <c r="A121" s="5" t="s">
        <v>223</v>
      </c>
      <c r="B121" s="5" t="s">
        <v>9</v>
      </c>
      <c r="C121" s="5" t="s">
        <v>10</v>
      </c>
      <c r="D121" s="2" t="s">
        <v>225</v>
      </c>
      <c r="E121" s="10">
        <v>0</v>
      </c>
      <c r="F121" s="10"/>
      <c r="G121" s="5"/>
      <c r="H121" s="5"/>
      <c r="I121" s="5"/>
      <c r="J121" s="5"/>
      <c r="K121" s="5"/>
      <c r="L121" s="5"/>
      <c r="M121" s="5"/>
    </row>
    <row r="122" spans="1:13" ht="15">
      <c r="A122" s="5" t="s">
        <v>223</v>
      </c>
      <c r="B122" s="5" t="s">
        <v>9</v>
      </c>
      <c r="C122" s="5" t="s">
        <v>10</v>
      </c>
      <c r="D122" s="2" t="s">
        <v>226</v>
      </c>
      <c r="E122" s="10">
        <v>1</v>
      </c>
      <c r="F122" s="10">
        <v>0</v>
      </c>
      <c r="G122" s="5" t="s">
        <v>66</v>
      </c>
      <c r="H122" s="5"/>
      <c r="I122" s="5"/>
      <c r="J122" s="5"/>
      <c r="K122" s="5"/>
      <c r="L122" s="5"/>
      <c r="M122" s="5"/>
    </row>
    <row r="123" spans="1:13" ht="15">
      <c r="A123" s="5" t="s">
        <v>223</v>
      </c>
      <c r="B123" s="5" t="s">
        <v>9</v>
      </c>
      <c r="C123" s="5" t="s">
        <v>10</v>
      </c>
      <c r="D123" s="2" t="s">
        <v>227</v>
      </c>
      <c r="E123" s="10">
        <v>1</v>
      </c>
      <c r="F123" s="10">
        <v>1</v>
      </c>
      <c r="G123" s="5" t="s">
        <v>45</v>
      </c>
      <c r="H123" s="5"/>
      <c r="I123" s="5"/>
      <c r="J123" s="5"/>
      <c r="K123" s="5"/>
      <c r="L123" s="5"/>
      <c r="M123" s="5"/>
    </row>
    <row r="124" spans="1:13" ht="15">
      <c r="A124" s="5" t="s">
        <v>223</v>
      </c>
      <c r="B124" s="5" t="s">
        <v>9</v>
      </c>
      <c r="C124" s="5" t="s">
        <v>10</v>
      </c>
      <c r="D124" s="2" t="s">
        <v>228</v>
      </c>
      <c r="E124" s="10">
        <v>1</v>
      </c>
      <c r="F124" s="10">
        <v>1</v>
      </c>
      <c r="G124" s="5" t="s">
        <v>45</v>
      </c>
      <c r="H124" s="5"/>
      <c r="I124" s="5"/>
      <c r="J124" s="5"/>
      <c r="K124" s="5"/>
      <c r="L124" s="5"/>
      <c r="M124" s="5"/>
    </row>
    <row r="125" spans="1:13" ht="30">
      <c r="A125" s="5" t="s">
        <v>223</v>
      </c>
      <c r="B125" s="5" t="s">
        <v>9</v>
      </c>
      <c r="C125" s="5" t="s">
        <v>10</v>
      </c>
      <c r="D125" s="2" t="s">
        <v>229</v>
      </c>
      <c r="E125" s="10">
        <v>1</v>
      </c>
      <c r="F125" s="10">
        <v>1</v>
      </c>
      <c r="G125" s="5" t="s">
        <v>45</v>
      </c>
      <c r="H125" s="5"/>
      <c r="I125" s="5"/>
      <c r="J125" s="5"/>
      <c r="K125" s="5"/>
      <c r="L125" s="5"/>
      <c r="M125" s="5"/>
    </row>
    <row r="126" spans="1:13" ht="15">
      <c r="A126" s="5" t="s">
        <v>230</v>
      </c>
      <c r="B126" s="5" t="s">
        <v>72</v>
      </c>
      <c r="C126" s="5" t="s">
        <v>10</v>
      </c>
      <c r="D126" s="2" t="s">
        <v>231</v>
      </c>
      <c r="E126" s="10">
        <v>0</v>
      </c>
      <c r="F126" s="10"/>
      <c r="G126" s="5"/>
      <c r="H126" s="5"/>
      <c r="I126" s="5"/>
      <c r="J126" s="5"/>
      <c r="K126" s="5"/>
      <c r="L126" s="5"/>
      <c r="M126" s="5"/>
    </row>
    <row r="127" spans="1:13" ht="30">
      <c r="A127" s="5" t="s">
        <v>230</v>
      </c>
      <c r="B127" s="5" t="s">
        <v>60</v>
      </c>
      <c r="C127" s="5" t="s">
        <v>27</v>
      </c>
      <c r="D127" s="2" t="s">
        <v>232</v>
      </c>
      <c r="E127" s="10">
        <v>1</v>
      </c>
      <c r="F127" s="10">
        <v>1</v>
      </c>
      <c r="G127" s="5" t="s">
        <v>66</v>
      </c>
      <c r="H127" s="5"/>
      <c r="I127" s="5"/>
      <c r="J127" s="5"/>
      <c r="K127" s="5"/>
      <c r="L127" s="5"/>
      <c r="M127" s="5"/>
    </row>
    <row r="128" spans="1:13" ht="30">
      <c r="A128" s="5" t="s">
        <v>230</v>
      </c>
      <c r="B128" s="5" t="s">
        <v>64</v>
      </c>
      <c r="C128" s="5" t="s">
        <v>10</v>
      </c>
      <c r="D128" s="2" t="s">
        <v>233</v>
      </c>
      <c r="E128" s="10">
        <v>1</v>
      </c>
      <c r="F128" s="10">
        <v>1</v>
      </c>
      <c r="G128" s="5" t="s">
        <v>18</v>
      </c>
      <c r="H128" s="5"/>
      <c r="I128" s="5"/>
      <c r="J128" s="5"/>
      <c r="K128" s="5"/>
      <c r="L128" s="5"/>
      <c r="M128" s="5"/>
    </row>
    <row r="129" spans="1:13" ht="60">
      <c r="A129" s="5" t="s">
        <v>230</v>
      </c>
      <c r="B129" s="5" t="s">
        <v>60</v>
      </c>
      <c r="C129" s="5" t="s">
        <v>27</v>
      </c>
      <c r="D129" s="2" t="s">
        <v>234</v>
      </c>
      <c r="E129" s="10">
        <v>0</v>
      </c>
      <c r="F129" s="10"/>
      <c r="G129" s="5"/>
      <c r="H129" s="5"/>
      <c r="I129" s="5"/>
      <c r="J129" s="5"/>
      <c r="K129" s="5"/>
      <c r="L129" s="5"/>
      <c r="M129" s="5"/>
    </row>
    <row r="130" spans="1:13" ht="15">
      <c r="A130" s="5" t="s">
        <v>235</v>
      </c>
      <c r="B130" s="5" t="s">
        <v>57</v>
      </c>
      <c r="C130" s="5" t="s">
        <v>10</v>
      </c>
      <c r="D130" s="2" t="s">
        <v>236</v>
      </c>
      <c r="E130" s="10">
        <v>0</v>
      </c>
      <c r="F130" s="10"/>
      <c r="G130" s="5"/>
      <c r="H130" s="5" t="s">
        <v>105</v>
      </c>
      <c r="I130" s="5"/>
      <c r="J130" s="5"/>
      <c r="K130" s="5"/>
      <c r="L130" s="5"/>
      <c r="M130" s="5"/>
    </row>
    <row r="131" spans="1:13" ht="15">
      <c r="A131" s="5" t="s">
        <v>237</v>
      </c>
      <c r="B131" s="5" t="s">
        <v>238</v>
      </c>
      <c r="C131" s="5" t="s">
        <v>27</v>
      </c>
      <c r="D131" s="2" t="s">
        <v>239</v>
      </c>
      <c r="E131" s="10">
        <v>1</v>
      </c>
      <c r="F131" s="10">
        <v>-1</v>
      </c>
      <c r="G131" s="5" t="s">
        <v>45</v>
      </c>
      <c r="H131" s="5"/>
      <c r="I131" s="5"/>
      <c r="J131" s="5"/>
      <c r="K131" s="5"/>
      <c r="L131" s="5"/>
      <c r="M131" s="5"/>
    </row>
    <row r="132" spans="1:13" ht="15">
      <c r="A132" s="5" t="s">
        <v>240</v>
      </c>
      <c r="B132" s="5" t="s">
        <v>241</v>
      </c>
      <c r="C132" s="5" t="s">
        <v>76</v>
      </c>
      <c r="D132" s="2" t="s">
        <v>242</v>
      </c>
      <c r="E132" s="10">
        <v>0</v>
      </c>
      <c r="F132" s="10"/>
      <c r="G132" s="5"/>
      <c r="H132" s="5"/>
      <c r="I132" s="5"/>
      <c r="J132" s="5"/>
      <c r="K132" s="5"/>
      <c r="L132" s="5"/>
      <c r="M132" s="5"/>
    </row>
    <row r="133" spans="1:13" ht="15">
      <c r="A133" s="5" t="s">
        <v>240</v>
      </c>
      <c r="B133" s="5" t="s">
        <v>57</v>
      </c>
      <c r="C133" s="5" t="s">
        <v>10</v>
      </c>
      <c r="D133" s="2" t="s">
        <v>243</v>
      </c>
      <c r="E133" s="10">
        <v>1</v>
      </c>
      <c r="F133" s="10">
        <v>1</v>
      </c>
      <c r="G133" s="5" t="s">
        <v>23</v>
      </c>
      <c r="H133" s="5" t="s">
        <v>105</v>
      </c>
      <c r="I133" s="5"/>
      <c r="J133" s="5"/>
      <c r="K133" s="5"/>
      <c r="L133" s="5"/>
      <c r="M133" s="5"/>
    </row>
    <row r="134" spans="1:13" ht="15">
      <c r="A134" s="5" t="s">
        <v>240</v>
      </c>
      <c r="B134" s="5" t="s">
        <v>57</v>
      </c>
      <c r="C134" s="5" t="s">
        <v>10</v>
      </c>
      <c r="D134" s="2" t="s">
        <v>244</v>
      </c>
      <c r="E134" s="10">
        <v>0</v>
      </c>
      <c r="F134" s="10"/>
      <c r="G134" s="5"/>
      <c r="H134" s="5" t="s">
        <v>105</v>
      </c>
      <c r="I134" s="5"/>
      <c r="J134" s="5"/>
      <c r="K134" s="5"/>
      <c r="L134" s="5"/>
      <c r="M134" s="5"/>
    </row>
    <row r="135" spans="1:13" ht="15">
      <c r="A135" s="5" t="s">
        <v>240</v>
      </c>
      <c r="B135" s="5" t="s">
        <v>245</v>
      </c>
      <c r="C135" s="5" t="s">
        <v>27</v>
      </c>
      <c r="D135" s="2" t="s">
        <v>246</v>
      </c>
      <c r="E135" s="10">
        <v>1</v>
      </c>
      <c r="F135" s="10">
        <v>1</v>
      </c>
      <c r="G135" s="5" t="s">
        <v>66</v>
      </c>
      <c r="H135" s="5"/>
      <c r="I135" s="5"/>
      <c r="J135" s="5"/>
      <c r="K135" s="5"/>
      <c r="L135" s="5"/>
      <c r="M135" s="5"/>
    </row>
    <row r="136" spans="1:13" ht="30">
      <c r="A136" s="5" t="s">
        <v>247</v>
      </c>
      <c r="B136" s="5" t="s">
        <v>165</v>
      </c>
      <c r="C136" s="5" t="s">
        <v>27</v>
      </c>
      <c r="D136" s="2" t="s">
        <v>248</v>
      </c>
      <c r="E136" s="10">
        <v>0</v>
      </c>
      <c r="F136" s="10"/>
      <c r="G136" s="5"/>
      <c r="H136" s="5"/>
      <c r="I136" s="5"/>
      <c r="J136" s="5"/>
      <c r="K136" s="5"/>
      <c r="L136" s="5"/>
      <c r="M136" s="5"/>
    </row>
    <row r="137" spans="1:13" s="5" customFormat="1" ht="30">
      <c r="A137" s="5" t="s">
        <v>249</v>
      </c>
      <c r="B137" s="5" t="s">
        <v>29</v>
      </c>
      <c r="C137" s="5" t="s">
        <v>30</v>
      </c>
      <c r="D137" s="2" t="s">
        <v>250</v>
      </c>
      <c r="E137" s="10">
        <v>0</v>
      </c>
      <c r="F137" s="10"/>
    </row>
    <row r="138" spans="1:13" ht="15">
      <c r="A138" s="5" t="s">
        <v>249</v>
      </c>
      <c r="B138" s="5" t="s">
        <v>36</v>
      </c>
      <c r="C138" s="5" t="s">
        <v>10</v>
      </c>
      <c r="D138" s="2" t="s">
        <v>251</v>
      </c>
      <c r="E138" s="10">
        <v>0</v>
      </c>
      <c r="F138" s="10"/>
      <c r="G138" s="5"/>
      <c r="H138" s="5"/>
      <c r="I138" s="5"/>
      <c r="J138" s="5"/>
      <c r="K138" s="5"/>
      <c r="L138" s="5"/>
      <c r="M138" s="5"/>
    </row>
    <row r="139" spans="1:13" ht="30">
      <c r="A139" s="5" t="s">
        <v>249</v>
      </c>
      <c r="B139" s="5" t="s">
        <v>123</v>
      </c>
      <c r="C139" s="5" t="s">
        <v>21</v>
      </c>
      <c r="D139" s="2" t="s">
        <v>252</v>
      </c>
      <c r="E139" s="10">
        <v>0</v>
      </c>
      <c r="F139" s="10"/>
      <c r="G139" s="5"/>
      <c r="H139" s="5"/>
      <c r="I139" s="5"/>
      <c r="J139" s="5"/>
      <c r="K139" s="5"/>
      <c r="L139" s="5"/>
      <c r="M139" s="5"/>
    </row>
    <row r="140" spans="1:13" ht="15">
      <c r="A140" s="5" t="s">
        <v>249</v>
      </c>
      <c r="B140" s="5" t="s">
        <v>38</v>
      </c>
      <c r="C140" s="5" t="s">
        <v>10</v>
      </c>
      <c r="D140" s="2" t="s">
        <v>253</v>
      </c>
      <c r="E140" s="10">
        <v>0</v>
      </c>
      <c r="F140" s="10"/>
      <c r="G140" s="5"/>
      <c r="H140" s="5"/>
      <c r="I140" s="5"/>
      <c r="J140" s="5"/>
      <c r="K140" s="5"/>
      <c r="L140" s="5"/>
      <c r="M140" s="5"/>
    </row>
    <row r="141" spans="1:13" ht="30">
      <c r="A141" s="5" t="s">
        <v>249</v>
      </c>
      <c r="B141" s="5" t="s">
        <v>16</v>
      </c>
      <c r="C141" s="5" t="s">
        <v>13</v>
      </c>
      <c r="D141" s="2" t="s">
        <v>254</v>
      </c>
      <c r="E141" s="10">
        <v>1</v>
      </c>
      <c r="F141" s="10">
        <v>0</v>
      </c>
      <c r="G141" s="5" t="s">
        <v>18</v>
      </c>
      <c r="H141" s="5"/>
      <c r="I141" s="5"/>
      <c r="J141" s="5"/>
      <c r="K141" s="5"/>
      <c r="L141" s="5"/>
      <c r="M141" s="5"/>
    </row>
    <row r="142" spans="1:13" ht="15">
      <c r="A142" s="5" t="s">
        <v>249</v>
      </c>
      <c r="B142" s="5" t="s">
        <v>255</v>
      </c>
      <c r="C142" s="5" t="s">
        <v>27</v>
      </c>
      <c r="D142" s="2" t="s">
        <v>256</v>
      </c>
      <c r="E142" s="10">
        <v>1</v>
      </c>
      <c r="F142" s="10">
        <v>1</v>
      </c>
      <c r="G142" s="5" t="s">
        <v>66</v>
      </c>
      <c r="H142" s="5"/>
      <c r="I142" s="5"/>
      <c r="J142" s="5"/>
      <c r="K142" s="5"/>
      <c r="L142" s="5"/>
      <c r="M142" s="5"/>
    </row>
    <row r="143" spans="1:13" ht="30">
      <c r="A143" s="5" t="s">
        <v>249</v>
      </c>
      <c r="B143" s="5" t="s">
        <v>64</v>
      </c>
      <c r="C143" s="5" t="s">
        <v>10</v>
      </c>
      <c r="D143" s="2" t="s">
        <v>257</v>
      </c>
      <c r="E143" s="10">
        <v>0</v>
      </c>
      <c r="F143" s="10"/>
      <c r="G143" s="5"/>
      <c r="H143" s="5"/>
      <c r="I143" s="5"/>
      <c r="J143" s="5"/>
      <c r="K143" s="5"/>
      <c r="L143" s="5"/>
      <c r="M143" s="5"/>
    </row>
    <row r="144" spans="1:13" ht="30">
      <c r="A144" s="5" t="s">
        <v>249</v>
      </c>
      <c r="B144" s="5" t="s">
        <v>258</v>
      </c>
      <c r="C144" s="5" t="s">
        <v>21</v>
      </c>
      <c r="D144" s="2" t="s">
        <v>259</v>
      </c>
      <c r="E144" s="10">
        <v>2</v>
      </c>
      <c r="F144" s="10"/>
      <c r="G144" s="5"/>
      <c r="H144" s="5"/>
      <c r="I144" s="5"/>
      <c r="J144" s="5"/>
      <c r="K144" s="5"/>
      <c r="L144" s="5"/>
      <c r="M144" s="5"/>
    </row>
    <row r="145" spans="1:13" ht="30">
      <c r="A145" s="5" t="s">
        <v>260</v>
      </c>
      <c r="B145" s="5" t="s">
        <v>38</v>
      </c>
      <c r="C145" s="5" t="s">
        <v>10</v>
      </c>
      <c r="D145" s="2" t="s">
        <v>261</v>
      </c>
      <c r="E145" s="10">
        <v>0</v>
      </c>
      <c r="F145" s="10"/>
      <c r="G145" s="5"/>
      <c r="H145" s="5"/>
      <c r="I145" s="5"/>
      <c r="J145" s="5"/>
      <c r="K145" s="5"/>
      <c r="L145" s="5"/>
      <c r="M145" s="5"/>
    </row>
    <row r="146" spans="1:13" ht="15">
      <c r="A146" s="5" t="s">
        <v>262</v>
      </c>
      <c r="B146" s="5" t="s">
        <v>263</v>
      </c>
      <c r="C146" s="5" t="s">
        <v>27</v>
      </c>
      <c r="D146" s="2" t="s">
        <v>264</v>
      </c>
      <c r="E146" s="10">
        <v>1</v>
      </c>
      <c r="F146" s="10">
        <v>1</v>
      </c>
      <c r="G146" s="5" t="s">
        <v>66</v>
      </c>
      <c r="H146" s="5"/>
      <c r="I146" s="5"/>
      <c r="J146" s="5"/>
      <c r="K146" s="5"/>
      <c r="L146" s="5"/>
      <c r="M146" s="5"/>
    </row>
    <row r="147" spans="1:13" ht="15">
      <c r="A147" s="5" t="s">
        <v>262</v>
      </c>
      <c r="B147" s="5" t="s">
        <v>217</v>
      </c>
      <c r="C147" s="5" t="s">
        <v>10</v>
      </c>
      <c r="D147" s="2" t="s">
        <v>265</v>
      </c>
      <c r="E147" s="10">
        <v>0</v>
      </c>
      <c r="F147" s="10"/>
      <c r="G147" s="5"/>
      <c r="H147" s="5"/>
      <c r="I147" s="5"/>
      <c r="J147" s="5"/>
      <c r="K147" s="5"/>
      <c r="L147" s="5"/>
      <c r="M147" s="5"/>
    </row>
    <row r="148" spans="1:13" ht="15">
      <c r="A148" s="5" t="s">
        <v>266</v>
      </c>
      <c r="B148" s="5" t="s">
        <v>57</v>
      </c>
      <c r="C148" s="5" t="s">
        <v>10</v>
      </c>
      <c r="D148" s="2" t="s">
        <v>267</v>
      </c>
      <c r="E148" s="10">
        <v>1</v>
      </c>
      <c r="F148" s="10">
        <v>1</v>
      </c>
      <c r="G148" s="5" t="s">
        <v>23</v>
      </c>
      <c r="H148" s="5" t="s">
        <v>105</v>
      </c>
      <c r="I148" s="5"/>
      <c r="J148" s="5"/>
      <c r="K148" s="5"/>
      <c r="L148" s="5"/>
      <c r="M148" s="5"/>
    </row>
    <row r="149" spans="1:13" ht="30">
      <c r="A149" s="5" t="s">
        <v>266</v>
      </c>
      <c r="B149" s="5" t="s">
        <v>9</v>
      </c>
      <c r="C149" s="5" t="s">
        <v>10</v>
      </c>
      <c r="D149" s="2" t="s">
        <v>268</v>
      </c>
      <c r="E149" s="10">
        <v>0</v>
      </c>
      <c r="F149" s="10"/>
      <c r="G149" s="5"/>
      <c r="H149" s="5"/>
      <c r="I149" s="5"/>
      <c r="J149" s="5"/>
      <c r="K149" s="5"/>
      <c r="L149" s="5"/>
      <c r="M149" s="5"/>
    </row>
    <row r="150" spans="1:13" ht="15">
      <c r="A150" s="5" t="s">
        <v>266</v>
      </c>
      <c r="B150" s="5" t="s">
        <v>9</v>
      </c>
      <c r="C150" s="5" t="s">
        <v>10</v>
      </c>
      <c r="D150" s="2" t="s">
        <v>269</v>
      </c>
      <c r="E150" s="10">
        <v>0</v>
      </c>
      <c r="F150" s="10"/>
      <c r="G150" s="5"/>
      <c r="H150" s="5"/>
      <c r="I150" s="5"/>
      <c r="J150" s="5"/>
      <c r="K150" s="5"/>
      <c r="L150" s="5"/>
      <c r="M150" s="5"/>
    </row>
    <row r="151" spans="1:13" ht="30">
      <c r="A151" s="5" t="s">
        <v>266</v>
      </c>
      <c r="B151" s="5" t="s">
        <v>64</v>
      </c>
      <c r="C151" s="5" t="s">
        <v>10</v>
      </c>
      <c r="D151" s="2" t="s">
        <v>270</v>
      </c>
      <c r="E151" s="10">
        <v>0</v>
      </c>
      <c r="F151" s="10"/>
      <c r="G151" s="5"/>
      <c r="H151" s="5"/>
      <c r="I151" s="5"/>
      <c r="J151" s="5"/>
      <c r="K151" s="5"/>
      <c r="L151" s="5"/>
      <c r="M151" s="5"/>
    </row>
    <row r="152" spans="1:13" s="68" customFormat="1">
      <c r="A152" s="66"/>
      <c r="B152" s="66"/>
      <c r="C152" s="66"/>
      <c r="D152" s="72"/>
      <c r="E152" s="67"/>
      <c r="F152" s="67"/>
      <c r="G152" s="66"/>
      <c r="H152" s="66"/>
      <c r="I152" s="66"/>
      <c r="J152" s="66"/>
      <c r="K152" s="66"/>
      <c r="L152" s="66"/>
      <c r="M152" s="66"/>
    </row>
    <row r="153" spans="1:13" ht="30">
      <c r="A153" s="5" t="s">
        <v>271</v>
      </c>
      <c r="B153" s="5" t="s">
        <v>272</v>
      </c>
      <c r="C153" s="5" t="s">
        <v>27</v>
      </c>
      <c r="D153" s="2" t="s">
        <v>273</v>
      </c>
      <c r="E153" s="10">
        <v>1</v>
      </c>
      <c r="F153" s="10">
        <v>1</v>
      </c>
      <c r="G153" s="5" t="s">
        <v>80</v>
      </c>
      <c r="H153" s="5"/>
      <c r="I153" s="5"/>
      <c r="J153" s="5"/>
      <c r="K153" s="5"/>
      <c r="L153" s="5"/>
      <c r="M153" s="5"/>
    </row>
    <row r="154" spans="1:13" ht="30">
      <c r="A154" s="5" t="s">
        <v>271</v>
      </c>
      <c r="B154" s="5" t="s">
        <v>272</v>
      </c>
      <c r="C154" s="5" t="s">
        <v>27</v>
      </c>
      <c r="D154" s="2" t="s">
        <v>273</v>
      </c>
      <c r="E154" s="10">
        <v>2</v>
      </c>
      <c r="F154" s="10"/>
      <c r="G154" s="5"/>
      <c r="H154" s="5"/>
      <c r="I154" s="5"/>
      <c r="J154" s="5"/>
      <c r="K154" s="5"/>
      <c r="L154" s="5"/>
      <c r="M154" s="5"/>
    </row>
    <row r="155" spans="1:13" ht="15">
      <c r="A155" s="5" t="s">
        <v>271</v>
      </c>
      <c r="B155" s="5" t="s">
        <v>64</v>
      </c>
      <c r="C155" s="5" t="s">
        <v>10</v>
      </c>
      <c r="D155" s="2" t="s">
        <v>274</v>
      </c>
      <c r="E155" s="10">
        <v>0</v>
      </c>
      <c r="F155" s="10"/>
      <c r="G155" s="5"/>
      <c r="H155" s="5"/>
      <c r="I155" s="5"/>
      <c r="J155" s="5"/>
      <c r="K155" s="5"/>
      <c r="L155" s="5"/>
      <c r="M155" s="5"/>
    </row>
    <row r="156" spans="1:13" s="5" customFormat="1" ht="45">
      <c r="A156" s="5" t="s">
        <v>275</v>
      </c>
      <c r="B156" s="5" t="s">
        <v>29</v>
      </c>
      <c r="C156" s="5" t="s">
        <v>30</v>
      </c>
      <c r="D156" s="2" t="s">
        <v>276</v>
      </c>
      <c r="E156" s="10">
        <v>0</v>
      </c>
      <c r="F156" s="10"/>
    </row>
    <row r="157" spans="1:13" ht="15">
      <c r="A157" s="5" t="s">
        <v>275</v>
      </c>
      <c r="B157" s="5" t="s">
        <v>114</v>
      </c>
      <c r="C157" s="5" t="s">
        <v>27</v>
      </c>
      <c r="D157" s="2" t="s">
        <v>277</v>
      </c>
      <c r="E157" s="10">
        <v>1</v>
      </c>
      <c r="F157" s="10">
        <v>0</v>
      </c>
      <c r="G157" s="5" t="s">
        <v>66</v>
      </c>
      <c r="H157" s="5"/>
      <c r="I157" s="5"/>
      <c r="J157" s="5"/>
      <c r="K157" s="5"/>
      <c r="L157" s="5"/>
      <c r="M157" s="5"/>
    </row>
    <row r="158" spans="1:13" ht="15">
      <c r="A158" s="5" t="s">
        <v>275</v>
      </c>
      <c r="B158" s="5" t="s">
        <v>114</v>
      </c>
      <c r="C158" s="5" t="s">
        <v>27</v>
      </c>
      <c r="D158" s="2" t="s">
        <v>278</v>
      </c>
      <c r="E158" s="10">
        <v>1</v>
      </c>
      <c r="F158" s="10">
        <v>0</v>
      </c>
      <c r="G158" s="5" t="s">
        <v>66</v>
      </c>
      <c r="H158" s="5"/>
      <c r="I158" s="5"/>
      <c r="J158" s="5"/>
      <c r="K158" s="5"/>
      <c r="L158" s="5"/>
      <c r="M158" s="5"/>
    </row>
    <row r="159" spans="1:13" ht="15">
      <c r="A159" s="5" t="s">
        <v>275</v>
      </c>
      <c r="B159" s="5" t="s">
        <v>114</v>
      </c>
      <c r="C159" s="5" t="s">
        <v>27</v>
      </c>
      <c r="D159" s="2" t="s">
        <v>279</v>
      </c>
      <c r="E159" s="10">
        <v>1</v>
      </c>
      <c r="F159" s="10">
        <v>0</v>
      </c>
      <c r="G159" s="5" t="s">
        <v>66</v>
      </c>
      <c r="H159" s="5"/>
      <c r="I159" s="5"/>
      <c r="J159" s="5"/>
      <c r="K159" s="5"/>
      <c r="L159" s="5"/>
      <c r="M159" s="5"/>
    </row>
    <row r="160" spans="1:13" ht="30">
      <c r="A160" s="5" t="s">
        <v>275</v>
      </c>
      <c r="B160" s="5" t="s">
        <v>64</v>
      </c>
      <c r="C160" s="5" t="s">
        <v>10</v>
      </c>
      <c r="D160" s="2" t="s">
        <v>280</v>
      </c>
      <c r="E160" s="10">
        <v>1</v>
      </c>
      <c r="F160" s="10">
        <v>1</v>
      </c>
      <c r="G160" s="5" t="s">
        <v>80</v>
      </c>
      <c r="H160" s="5"/>
      <c r="I160" s="5"/>
      <c r="J160" s="5"/>
      <c r="K160" s="5"/>
      <c r="L160" s="5"/>
      <c r="M160" s="5"/>
    </row>
    <row r="161" spans="1:13" ht="15">
      <c r="A161" s="5" t="s">
        <v>275</v>
      </c>
      <c r="B161" s="5" t="s">
        <v>114</v>
      </c>
      <c r="C161" s="5" t="s">
        <v>27</v>
      </c>
      <c r="D161" s="2" t="s">
        <v>281</v>
      </c>
      <c r="E161" s="10">
        <v>1</v>
      </c>
      <c r="F161" s="10">
        <v>0</v>
      </c>
      <c r="G161" s="5" t="s">
        <v>23</v>
      </c>
      <c r="H161" s="5"/>
      <c r="I161" s="5"/>
      <c r="J161" s="5"/>
      <c r="K161" s="5"/>
      <c r="L161" s="5"/>
      <c r="M161" s="5"/>
    </row>
    <row r="162" spans="1:13" ht="15">
      <c r="A162" s="5" t="s">
        <v>275</v>
      </c>
      <c r="B162" s="5" t="s">
        <v>9</v>
      </c>
      <c r="C162" s="5" t="s">
        <v>10</v>
      </c>
      <c r="D162" s="2" t="s">
        <v>282</v>
      </c>
      <c r="E162" s="10">
        <v>1</v>
      </c>
      <c r="F162" s="10">
        <v>0</v>
      </c>
      <c r="G162" s="5" t="s">
        <v>45</v>
      </c>
      <c r="H162" s="5"/>
      <c r="I162" s="5"/>
      <c r="J162" s="5"/>
      <c r="K162" s="5"/>
      <c r="L162" s="5"/>
      <c r="M162" s="5"/>
    </row>
    <row r="163" spans="1:13" ht="30">
      <c r="A163" s="5" t="s">
        <v>275</v>
      </c>
      <c r="B163" s="5" t="s">
        <v>81</v>
      </c>
      <c r="C163" s="5" t="s">
        <v>76</v>
      </c>
      <c r="D163" s="2" t="s">
        <v>283</v>
      </c>
      <c r="E163" s="10">
        <v>1</v>
      </c>
      <c r="F163" s="10">
        <v>-1</v>
      </c>
      <c r="G163" s="5" t="s">
        <v>15</v>
      </c>
      <c r="H163" s="5"/>
      <c r="I163" s="5"/>
      <c r="J163" s="5"/>
      <c r="K163" s="5"/>
      <c r="L163" s="5"/>
      <c r="M163" s="5"/>
    </row>
    <row r="164" spans="1:13" ht="30">
      <c r="A164" s="5" t="s">
        <v>275</v>
      </c>
      <c r="B164" s="5" t="s">
        <v>64</v>
      </c>
      <c r="C164" s="5" t="s">
        <v>10</v>
      </c>
      <c r="D164" s="2" t="s">
        <v>284</v>
      </c>
      <c r="E164" s="10">
        <v>1</v>
      </c>
      <c r="F164" s="10">
        <v>0</v>
      </c>
      <c r="G164" s="5" t="s">
        <v>66</v>
      </c>
      <c r="H164" s="5"/>
      <c r="I164" s="5"/>
      <c r="J164" s="5"/>
      <c r="K164" s="5"/>
      <c r="L164" s="5"/>
      <c r="M164" s="5"/>
    </row>
    <row r="165" spans="1:13" s="5" customFormat="1" ht="30">
      <c r="A165" s="5" t="s">
        <v>285</v>
      </c>
      <c r="B165" s="5" t="s">
        <v>29</v>
      </c>
      <c r="C165" s="5" t="s">
        <v>30</v>
      </c>
      <c r="D165" s="2" t="s">
        <v>286</v>
      </c>
      <c r="E165" s="10">
        <v>0</v>
      </c>
      <c r="F165" s="10"/>
    </row>
    <row r="166" spans="1:13" ht="15">
      <c r="A166" s="5" t="s">
        <v>285</v>
      </c>
      <c r="B166" s="5" t="s">
        <v>38</v>
      </c>
      <c r="C166" s="5" t="s">
        <v>10</v>
      </c>
      <c r="D166" s="2" t="s">
        <v>287</v>
      </c>
      <c r="E166" s="10">
        <v>0</v>
      </c>
      <c r="F166" s="10"/>
      <c r="G166" s="5"/>
      <c r="H166" s="5"/>
      <c r="I166" s="5"/>
      <c r="J166" s="5"/>
      <c r="K166" s="5"/>
      <c r="L166" s="5"/>
      <c r="M166" s="5"/>
    </row>
    <row r="167" spans="1:13" ht="15">
      <c r="A167" s="5" t="s">
        <v>285</v>
      </c>
      <c r="B167" s="5" t="s">
        <v>288</v>
      </c>
      <c r="C167" s="5" t="s">
        <v>10</v>
      </c>
      <c r="D167" s="2" t="s">
        <v>289</v>
      </c>
      <c r="E167" s="10">
        <v>0</v>
      </c>
      <c r="F167" s="10"/>
      <c r="G167" s="5"/>
      <c r="H167" s="5"/>
      <c r="I167" s="5"/>
      <c r="J167" s="5"/>
      <c r="K167" s="5"/>
      <c r="L167" s="5"/>
      <c r="M167" s="5"/>
    </row>
    <row r="168" spans="1:13" ht="15">
      <c r="A168" s="5" t="s">
        <v>285</v>
      </c>
      <c r="B168" s="5" t="s">
        <v>290</v>
      </c>
      <c r="C168" s="5" t="s">
        <v>27</v>
      </c>
      <c r="D168" s="2" t="s">
        <v>291</v>
      </c>
      <c r="E168" s="10">
        <v>1</v>
      </c>
      <c r="F168" s="10">
        <v>1</v>
      </c>
      <c r="G168" s="5" t="s">
        <v>66</v>
      </c>
      <c r="H168" s="5"/>
      <c r="I168" s="5"/>
      <c r="J168" s="5"/>
      <c r="K168" s="5"/>
      <c r="L168" s="5"/>
      <c r="M168" s="5"/>
    </row>
    <row r="169" spans="1:13" ht="15">
      <c r="A169" s="5" t="s">
        <v>285</v>
      </c>
      <c r="B169" s="5" t="s">
        <v>290</v>
      </c>
      <c r="C169" s="5" t="s">
        <v>27</v>
      </c>
      <c r="D169" s="2" t="s">
        <v>292</v>
      </c>
      <c r="E169" s="10">
        <v>1</v>
      </c>
      <c r="F169" s="10">
        <v>0</v>
      </c>
      <c r="G169" s="5" t="s">
        <v>18</v>
      </c>
      <c r="H169" s="5"/>
      <c r="I169" s="5"/>
      <c r="J169" s="5"/>
      <c r="K169" s="5"/>
      <c r="L169" s="5"/>
      <c r="M169" s="5"/>
    </row>
    <row r="170" spans="1:13" ht="30">
      <c r="A170" s="5" t="s">
        <v>285</v>
      </c>
      <c r="B170" s="5" t="s">
        <v>95</v>
      </c>
      <c r="C170" s="5" t="s">
        <v>30</v>
      </c>
      <c r="D170" s="2" t="s">
        <v>293</v>
      </c>
      <c r="E170" s="10">
        <v>2</v>
      </c>
      <c r="F170" s="10"/>
      <c r="G170" s="5"/>
      <c r="H170" s="5"/>
      <c r="I170" s="5"/>
      <c r="J170" s="5"/>
      <c r="K170" s="5"/>
      <c r="L170" s="5"/>
      <c r="M170" s="5"/>
    </row>
    <row r="171" spans="1:13" ht="30">
      <c r="A171" s="5" t="s">
        <v>294</v>
      </c>
      <c r="B171" s="5" t="s">
        <v>95</v>
      </c>
      <c r="C171" s="5" t="s">
        <v>30</v>
      </c>
      <c r="D171" s="2" t="s">
        <v>295</v>
      </c>
      <c r="E171" s="10">
        <v>1</v>
      </c>
      <c r="F171" s="10">
        <v>0</v>
      </c>
      <c r="G171" s="5" t="s">
        <v>80</v>
      </c>
      <c r="H171" s="5"/>
      <c r="I171" s="5"/>
      <c r="J171" s="5"/>
      <c r="K171" s="5"/>
      <c r="L171" s="5"/>
      <c r="M171" s="5"/>
    </row>
    <row r="172" spans="1:13" ht="30">
      <c r="A172" s="5" t="s">
        <v>294</v>
      </c>
      <c r="B172" s="5" t="s">
        <v>123</v>
      </c>
      <c r="C172" s="5" t="s">
        <v>21</v>
      </c>
      <c r="D172" s="2" t="s">
        <v>296</v>
      </c>
      <c r="E172" s="10">
        <v>1</v>
      </c>
      <c r="F172" s="10">
        <v>0</v>
      </c>
      <c r="G172" s="5" t="s">
        <v>18</v>
      </c>
      <c r="H172" s="5"/>
      <c r="I172" s="5"/>
      <c r="J172" s="5"/>
      <c r="K172" s="5"/>
      <c r="L172" s="5"/>
      <c r="M172" s="5"/>
    </row>
    <row r="173" spans="1:13" ht="15">
      <c r="A173" s="5" t="s">
        <v>294</v>
      </c>
      <c r="B173" s="5" t="s">
        <v>297</v>
      </c>
      <c r="C173" s="5" t="s">
        <v>13</v>
      </c>
      <c r="D173" s="2" t="s">
        <v>298</v>
      </c>
      <c r="E173" s="10">
        <v>0</v>
      </c>
      <c r="F173" s="10"/>
      <c r="G173" s="5"/>
      <c r="H173" s="5"/>
      <c r="I173" s="5"/>
      <c r="J173" s="5"/>
      <c r="K173" s="5"/>
      <c r="L173" s="5"/>
      <c r="M173" s="5"/>
    </row>
    <row r="174" spans="1:13" ht="15">
      <c r="A174" s="5" t="s">
        <v>299</v>
      </c>
      <c r="B174" s="5" t="s">
        <v>300</v>
      </c>
      <c r="C174" s="5" t="s">
        <v>27</v>
      </c>
      <c r="D174" s="2" t="s">
        <v>301</v>
      </c>
      <c r="E174" s="10">
        <v>0</v>
      </c>
      <c r="F174" s="10"/>
      <c r="G174" s="5"/>
      <c r="H174" s="5"/>
      <c r="I174" s="5"/>
      <c r="J174" s="5"/>
      <c r="K174" s="5"/>
      <c r="L174" s="5"/>
      <c r="M174" s="5"/>
    </row>
    <row r="175" spans="1:13" ht="30">
      <c r="A175" s="5" t="s">
        <v>299</v>
      </c>
      <c r="B175" s="5" t="s">
        <v>38</v>
      </c>
      <c r="C175" s="5" t="s">
        <v>10</v>
      </c>
      <c r="D175" s="2" t="s">
        <v>302</v>
      </c>
      <c r="E175" s="10">
        <v>0</v>
      </c>
      <c r="F175" s="10"/>
      <c r="G175" s="5"/>
      <c r="H175" s="5"/>
      <c r="I175" s="5"/>
      <c r="J175" s="5"/>
      <c r="K175" s="5"/>
      <c r="L175" s="5"/>
      <c r="M175" s="5"/>
    </row>
    <row r="176" spans="1:13" ht="15">
      <c r="A176" s="5" t="s">
        <v>299</v>
      </c>
      <c r="B176" s="5" t="s">
        <v>303</v>
      </c>
      <c r="C176" s="5" t="s">
        <v>13</v>
      </c>
      <c r="D176" s="2" t="s">
        <v>304</v>
      </c>
      <c r="E176" s="10">
        <v>1</v>
      </c>
      <c r="F176" s="10">
        <v>0</v>
      </c>
      <c r="G176" s="5" t="s">
        <v>66</v>
      </c>
      <c r="H176" s="5"/>
      <c r="I176" s="5"/>
      <c r="J176" s="5"/>
      <c r="K176" s="5"/>
      <c r="L176" s="5"/>
      <c r="M176" s="5"/>
    </row>
    <row r="177" spans="1:13" ht="15">
      <c r="A177" s="5" t="s">
        <v>299</v>
      </c>
      <c r="B177" s="5" t="s">
        <v>305</v>
      </c>
      <c r="C177" s="5" t="s">
        <v>13</v>
      </c>
      <c r="D177" s="2" t="s">
        <v>306</v>
      </c>
      <c r="E177" s="10">
        <v>2</v>
      </c>
      <c r="F177" s="10"/>
      <c r="G177" s="5"/>
      <c r="H177" s="5"/>
      <c r="I177" s="5"/>
      <c r="J177" s="5"/>
      <c r="K177" s="5"/>
      <c r="L177" s="5"/>
      <c r="M177" s="5"/>
    </row>
    <row r="178" spans="1:13" ht="30">
      <c r="A178" s="5" t="s">
        <v>299</v>
      </c>
      <c r="B178" s="5" t="s">
        <v>305</v>
      </c>
      <c r="C178" s="5" t="s">
        <v>13</v>
      </c>
      <c r="D178" s="2" t="s">
        <v>307</v>
      </c>
      <c r="E178" s="10">
        <v>1</v>
      </c>
      <c r="F178" s="10">
        <v>1</v>
      </c>
      <c r="G178" s="5" t="s">
        <v>66</v>
      </c>
      <c r="H178" s="59" t="s">
        <v>308</v>
      </c>
      <c r="I178" s="5"/>
      <c r="J178" s="5"/>
      <c r="K178" s="5"/>
      <c r="L178" s="5"/>
      <c r="M178" s="5"/>
    </row>
    <row r="179" spans="1:13" ht="30">
      <c r="A179" s="5" t="s">
        <v>309</v>
      </c>
      <c r="B179" s="5" t="s">
        <v>38</v>
      </c>
      <c r="C179" s="5" t="s">
        <v>10</v>
      </c>
      <c r="D179" s="2" t="s">
        <v>310</v>
      </c>
      <c r="E179" s="10">
        <v>0</v>
      </c>
      <c r="F179" s="10"/>
      <c r="G179" s="5"/>
      <c r="H179" s="5"/>
      <c r="I179" s="5"/>
      <c r="J179" s="5"/>
      <c r="K179" s="5"/>
      <c r="L179" s="5"/>
      <c r="M179" s="5"/>
    </row>
    <row r="180" spans="1:13" ht="15">
      <c r="A180" s="5" t="s">
        <v>311</v>
      </c>
      <c r="B180" s="5" t="s">
        <v>72</v>
      </c>
      <c r="C180" s="5" t="s">
        <v>10</v>
      </c>
      <c r="D180" s="2" t="s">
        <v>312</v>
      </c>
      <c r="E180" s="10">
        <v>0</v>
      </c>
      <c r="F180" s="10"/>
      <c r="G180" s="5"/>
      <c r="H180" s="5"/>
      <c r="I180" s="5"/>
      <c r="J180" s="5"/>
      <c r="K180" s="5"/>
      <c r="L180" s="5"/>
      <c r="M180" s="5"/>
    </row>
    <row r="181" spans="1:13" ht="30">
      <c r="A181" s="5" t="s">
        <v>311</v>
      </c>
      <c r="B181" s="5" t="s">
        <v>258</v>
      </c>
      <c r="C181" s="5" t="s">
        <v>21</v>
      </c>
      <c r="D181" s="2" t="s">
        <v>313</v>
      </c>
      <c r="E181" s="10">
        <v>0</v>
      </c>
      <c r="F181" s="10"/>
      <c r="G181" s="5"/>
      <c r="H181" s="5"/>
      <c r="I181" s="5"/>
      <c r="J181" s="5"/>
      <c r="K181" s="5"/>
      <c r="L181" s="5"/>
      <c r="M181" s="5"/>
    </row>
    <row r="182" spans="1:13" ht="15">
      <c r="A182" s="5" t="s">
        <v>311</v>
      </c>
      <c r="B182" s="5" t="s">
        <v>72</v>
      </c>
      <c r="C182" s="5" t="s">
        <v>10</v>
      </c>
      <c r="D182" s="2" t="s">
        <v>314</v>
      </c>
      <c r="E182" s="10">
        <v>0</v>
      </c>
      <c r="F182" s="10"/>
      <c r="G182" s="5"/>
      <c r="H182" s="5"/>
      <c r="I182" s="5"/>
      <c r="J182" s="5"/>
      <c r="K182" s="5"/>
      <c r="L182" s="5"/>
      <c r="M182" s="5"/>
    </row>
    <row r="183" spans="1:13" ht="15">
      <c r="A183" s="5" t="s">
        <v>311</v>
      </c>
      <c r="B183" s="5" t="s">
        <v>64</v>
      </c>
      <c r="C183" s="5" t="s">
        <v>10</v>
      </c>
      <c r="D183" s="2" t="s">
        <v>315</v>
      </c>
      <c r="E183" s="10">
        <v>1</v>
      </c>
      <c r="F183" s="10">
        <v>0</v>
      </c>
      <c r="G183" s="5" t="s">
        <v>18</v>
      </c>
      <c r="H183" s="5"/>
      <c r="I183" s="5"/>
      <c r="J183" s="5"/>
      <c r="K183" s="5"/>
      <c r="L183" s="5"/>
      <c r="M183" s="5"/>
    </row>
    <row r="184" spans="1:13" ht="30">
      <c r="A184" s="5" t="s">
        <v>316</v>
      </c>
      <c r="B184" s="5" t="s">
        <v>64</v>
      </c>
      <c r="C184" s="5" t="s">
        <v>10</v>
      </c>
      <c r="D184" s="2" t="s">
        <v>317</v>
      </c>
      <c r="E184" s="10">
        <v>0</v>
      </c>
      <c r="F184" s="10"/>
      <c r="G184" s="5"/>
      <c r="H184" s="5"/>
      <c r="I184" s="5"/>
      <c r="J184" s="5"/>
      <c r="K184" s="5"/>
      <c r="L184" s="5"/>
      <c r="M184" s="5"/>
    </row>
    <row r="185" spans="1:13" ht="30">
      <c r="A185" s="5" t="s">
        <v>316</v>
      </c>
      <c r="B185" s="5" t="s">
        <v>29</v>
      </c>
      <c r="C185" s="5" t="s">
        <v>30</v>
      </c>
      <c r="D185" s="2" t="s">
        <v>318</v>
      </c>
      <c r="E185" s="10">
        <v>0</v>
      </c>
      <c r="F185" s="10"/>
      <c r="G185" s="5"/>
      <c r="H185" s="5"/>
      <c r="I185" s="5"/>
      <c r="J185" s="5"/>
      <c r="K185" s="5"/>
      <c r="L185" s="5"/>
      <c r="M185" s="5"/>
    </row>
    <row r="186" spans="1:13" s="5" customFormat="1" ht="30">
      <c r="A186" s="5" t="s">
        <v>319</v>
      </c>
      <c r="B186" s="5" t="s">
        <v>29</v>
      </c>
      <c r="C186" s="5" t="s">
        <v>30</v>
      </c>
      <c r="D186" s="2" t="s">
        <v>320</v>
      </c>
      <c r="E186" s="10">
        <v>0</v>
      </c>
      <c r="F186" s="10"/>
    </row>
    <row r="187" spans="1:13" s="5" customFormat="1" ht="30">
      <c r="A187" s="5" t="s">
        <v>319</v>
      </c>
      <c r="B187" s="5" t="s">
        <v>29</v>
      </c>
      <c r="C187" s="5" t="s">
        <v>30</v>
      </c>
      <c r="D187" s="2" t="s">
        <v>321</v>
      </c>
      <c r="E187" s="10">
        <v>0</v>
      </c>
      <c r="F187" s="10"/>
    </row>
    <row r="188" spans="1:13" s="5" customFormat="1" ht="30">
      <c r="A188" s="5" t="s">
        <v>319</v>
      </c>
      <c r="B188" s="5" t="s">
        <v>29</v>
      </c>
      <c r="C188" s="5" t="s">
        <v>30</v>
      </c>
      <c r="D188" s="2" t="s">
        <v>322</v>
      </c>
      <c r="E188" s="10">
        <v>0</v>
      </c>
      <c r="F188" s="10"/>
    </row>
    <row r="189" spans="1:13" s="5" customFormat="1" ht="15">
      <c r="A189" s="5" t="s">
        <v>319</v>
      </c>
      <c r="B189" s="5" t="s">
        <v>29</v>
      </c>
      <c r="C189" s="5" t="s">
        <v>30</v>
      </c>
      <c r="D189" s="2" t="s">
        <v>323</v>
      </c>
      <c r="E189" s="10">
        <v>0</v>
      </c>
      <c r="F189" s="10"/>
    </row>
    <row r="190" spans="1:13" ht="15">
      <c r="A190" s="5" t="s">
        <v>319</v>
      </c>
      <c r="B190" s="5" t="s">
        <v>9</v>
      </c>
      <c r="C190" s="5" t="s">
        <v>10</v>
      </c>
      <c r="D190" s="2" t="s">
        <v>324</v>
      </c>
      <c r="E190" s="10">
        <v>1</v>
      </c>
      <c r="F190" s="10">
        <v>-1</v>
      </c>
      <c r="G190" s="5" t="s">
        <v>45</v>
      </c>
      <c r="H190" s="5"/>
      <c r="I190" s="5"/>
      <c r="J190" s="5"/>
      <c r="K190" s="5"/>
      <c r="L190" s="5"/>
      <c r="M190" s="5"/>
    </row>
    <row r="191" spans="1:13" ht="30">
      <c r="A191" s="5" t="s">
        <v>319</v>
      </c>
      <c r="B191" s="5" t="s">
        <v>38</v>
      </c>
      <c r="C191" s="5" t="s">
        <v>10</v>
      </c>
      <c r="D191" s="2" t="s">
        <v>325</v>
      </c>
      <c r="E191" s="10">
        <v>0</v>
      </c>
      <c r="F191" s="10"/>
      <c r="G191" s="5"/>
      <c r="H191" s="5"/>
      <c r="I191" s="5"/>
      <c r="J191" s="5"/>
      <c r="K191" s="5"/>
      <c r="L191" s="5"/>
      <c r="M191" s="5"/>
    </row>
    <row r="192" spans="1:13" ht="30">
      <c r="A192" s="5" t="s">
        <v>319</v>
      </c>
      <c r="B192" s="5" t="s">
        <v>29</v>
      </c>
      <c r="C192" s="5" t="s">
        <v>30</v>
      </c>
      <c r="D192" s="2" t="s">
        <v>326</v>
      </c>
      <c r="E192" s="10">
        <v>1</v>
      </c>
      <c r="F192" s="10">
        <v>1</v>
      </c>
      <c r="G192" s="5" t="s">
        <v>45</v>
      </c>
      <c r="H192" s="5"/>
      <c r="I192" s="5"/>
      <c r="J192" s="5"/>
      <c r="K192" s="5"/>
      <c r="L192" s="5"/>
      <c r="M192" s="5"/>
    </row>
    <row r="193" spans="1:13" ht="30">
      <c r="A193" s="5" t="s">
        <v>327</v>
      </c>
      <c r="B193" s="5" t="s">
        <v>29</v>
      </c>
      <c r="C193" s="5" t="s">
        <v>30</v>
      </c>
      <c r="D193" s="2" t="s">
        <v>328</v>
      </c>
      <c r="E193" s="10">
        <v>1</v>
      </c>
      <c r="F193" s="10">
        <v>0</v>
      </c>
      <c r="G193" s="5" t="s">
        <v>66</v>
      </c>
      <c r="H193" s="5"/>
      <c r="I193" s="5"/>
      <c r="J193" s="5"/>
      <c r="K193" s="5"/>
      <c r="L193" s="5"/>
      <c r="M193" s="5"/>
    </row>
    <row r="194" spans="1:13" ht="15">
      <c r="A194" s="5" t="s">
        <v>327</v>
      </c>
      <c r="B194" s="5" t="s">
        <v>329</v>
      </c>
      <c r="C194" s="5" t="s">
        <v>21</v>
      </c>
      <c r="D194" s="2" t="s">
        <v>330</v>
      </c>
      <c r="E194" s="10">
        <v>1</v>
      </c>
      <c r="F194" s="10">
        <v>1</v>
      </c>
      <c r="G194" s="5" t="s">
        <v>66</v>
      </c>
      <c r="H194" s="5"/>
      <c r="I194" s="5"/>
      <c r="J194" s="5"/>
      <c r="K194" s="5"/>
      <c r="L194" s="5"/>
      <c r="M194" s="5"/>
    </row>
    <row r="195" spans="1:13" ht="15">
      <c r="A195" s="5" t="s">
        <v>327</v>
      </c>
      <c r="B195" s="5" t="s">
        <v>331</v>
      </c>
      <c r="C195" s="5" t="s">
        <v>21</v>
      </c>
      <c r="D195" s="2" t="s">
        <v>332</v>
      </c>
      <c r="E195" s="10">
        <v>0</v>
      </c>
      <c r="F195" s="10"/>
      <c r="G195" s="5"/>
      <c r="H195" s="5"/>
      <c r="I195" s="5"/>
      <c r="J195" s="5"/>
      <c r="K195" s="5"/>
      <c r="L195" s="5"/>
      <c r="M195" s="5"/>
    </row>
    <row r="196" spans="1:13" ht="15">
      <c r="A196" s="5" t="s">
        <v>327</v>
      </c>
      <c r="B196" s="5" t="s">
        <v>92</v>
      </c>
      <c r="C196" s="5" t="s">
        <v>10</v>
      </c>
      <c r="D196" s="2" t="s">
        <v>333</v>
      </c>
      <c r="E196" s="10">
        <v>0</v>
      </c>
      <c r="F196" s="10"/>
      <c r="G196" s="5"/>
      <c r="H196" s="5"/>
      <c r="I196" s="5"/>
      <c r="J196" s="5"/>
      <c r="K196" s="5"/>
      <c r="L196" s="5"/>
      <c r="M196" s="5"/>
    </row>
    <row r="197" spans="1:13" ht="15">
      <c r="A197" s="5" t="s">
        <v>327</v>
      </c>
      <c r="B197" s="5" t="s">
        <v>334</v>
      </c>
      <c r="C197" s="5" t="s">
        <v>27</v>
      </c>
      <c r="D197" s="2" t="s">
        <v>335</v>
      </c>
      <c r="E197" s="10">
        <v>1</v>
      </c>
      <c r="F197" s="10">
        <v>-1</v>
      </c>
      <c r="G197" s="5" t="s">
        <v>15</v>
      </c>
      <c r="H197" s="5"/>
      <c r="I197" s="5"/>
      <c r="J197" s="5"/>
      <c r="K197" s="5"/>
      <c r="L197" s="5"/>
      <c r="M197" s="5"/>
    </row>
    <row r="198" spans="1:13" ht="30">
      <c r="A198" s="5" t="s">
        <v>327</v>
      </c>
      <c r="B198" s="5" t="s">
        <v>95</v>
      </c>
      <c r="C198" s="5" t="s">
        <v>30</v>
      </c>
      <c r="D198" s="2" t="s">
        <v>336</v>
      </c>
      <c r="E198" s="10">
        <v>1</v>
      </c>
      <c r="F198" s="10">
        <v>1</v>
      </c>
      <c r="G198" s="5" t="s">
        <v>66</v>
      </c>
      <c r="H198" s="5"/>
      <c r="I198" s="5"/>
      <c r="J198" s="5"/>
      <c r="K198" s="5"/>
      <c r="L198" s="5"/>
      <c r="M198" s="5"/>
    </row>
    <row r="199" spans="1:13" ht="30">
      <c r="A199" s="5" t="s">
        <v>327</v>
      </c>
      <c r="B199" s="5" t="s">
        <v>95</v>
      </c>
      <c r="C199" s="5" t="s">
        <v>30</v>
      </c>
      <c r="D199" s="2" t="s">
        <v>337</v>
      </c>
      <c r="E199" s="10">
        <v>1</v>
      </c>
      <c r="F199" s="10">
        <v>0</v>
      </c>
      <c r="G199" s="5" t="s">
        <v>15</v>
      </c>
      <c r="H199" s="5"/>
      <c r="I199" s="5"/>
      <c r="J199" s="5"/>
      <c r="K199" s="5"/>
      <c r="L199" s="5"/>
      <c r="M199" s="5"/>
    </row>
    <row r="200" spans="1:13" ht="15">
      <c r="A200" s="5" t="s">
        <v>327</v>
      </c>
      <c r="B200" s="5" t="s">
        <v>29</v>
      </c>
      <c r="C200" s="5" t="s">
        <v>30</v>
      </c>
      <c r="D200" s="2" t="s">
        <v>338</v>
      </c>
      <c r="E200" s="10">
        <v>2</v>
      </c>
      <c r="F200" s="10"/>
      <c r="G200" s="5"/>
      <c r="H200" s="5"/>
      <c r="I200" s="5"/>
      <c r="J200" s="5"/>
      <c r="K200" s="5"/>
      <c r="L200" s="5"/>
      <c r="M200" s="5"/>
    </row>
    <row r="201" spans="1:13" ht="15">
      <c r="A201" s="5" t="s">
        <v>339</v>
      </c>
      <c r="B201" s="5" t="s">
        <v>340</v>
      </c>
      <c r="C201" s="5" t="s">
        <v>27</v>
      </c>
      <c r="D201" s="2" t="s">
        <v>341</v>
      </c>
      <c r="E201" s="10">
        <v>1</v>
      </c>
      <c r="F201" s="10">
        <v>0</v>
      </c>
      <c r="G201" s="5" t="s">
        <v>66</v>
      </c>
      <c r="H201" s="5"/>
      <c r="I201" s="5"/>
      <c r="J201" s="5"/>
      <c r="K201" s="5"/>
      <c r="L201" s="5"/>
      <c r="M201" s="5"/>
    </row>
    <row r="202" spans="1:13" ht="15">
      <c r="A202" s="5" t="s">
        <v>339</v>
      </c>
      <c r="B202" s="5" t="s">
        <v>342</v>
      </c>
      <c r="C202" s="5" t="s">
        <v>27</v>
      </c>
      <c r="D202" s="2" t="s">
        <v>343</v>
      </c>
      <c r="E202" s="10">
        <v>1</v>
      </c>
      <c r="F202" s="10">
        <v>-1</v>
      </c>
      <c r="G202" s="5" t="s">
        <v>18</v>
      </c>
      <c r="H202" s="5"/>
      <c r="I202" s="5"/>
      <c r="J202" s="5"/>
      <c r="K202" s="5"/>
      <c r="L202" s="5"/>
      <c r="M202" s="5"/>
    </row>
    <row r="203" spans="1:13" ht="15">
      <c r="A203" s="5" t="s">
        <v>339</v>
      </c>
      <c r="B203" s="5" t="s">
        <v>123</v>
      </c>
      <c r="C203" s="5" t="s">
        <v>21</v>
      </c>
      <c r="D203" s="2" t="s">
        <v>338</v>
      </c>
      <c r="E203" s="10">
        <v>2</v>
      </c>
      <c r="F203" s="10"/>
      <c r="G203" s="5"/>
      <c r="H203" s="5"/>
      <c r="I203" s="5"/>
      <c r="J203" s="5"/>
      <c r="K203" s="5"/>
      <c r="L203" s="5"/>
      <c r="M203" s="5"/>
    </row>
    <row r="204" spans="1:13" ht="15">
      <c r="A204" s="5" t="s">
        <v>339</v>
      </c>
      <c r="B204" s="5" t="s">
        <v>57</v>
      </c>
      <c r="C204" s="5" t="s">
        <v>10</v>
      </c>
      <c r="D204" s="2" t="s">
        <v>344</v>
      </c>
      <c r="E204" s="10">
        <v>0</v>
      </c>
      <c r="F204" s="10"/>
      <c r="G204" s="5"/>
      <c r="H204" s="5" t="s">
        <v>105</v>
      </c>
      <c r="I204" s="5"/>
      <c r="J204" s="5"/>
      <c r="K204" s="5"/>
      <c r="L204" s="5"/>
      <c r="M204" s="5"/>
    </row>
    <row r="205" spans="1:13" ht="30">
      <c r="A205" s="5" t="s">
        <v>345</v>
      </c>
      <c r="B205" s="5" t="s">
        <v>95</v>
      </c>
      <c r="C205" s="5" t="s">
        <v>30</v>
      </c>
      <c r="D205" s="2" t="s">
        <v>346</v>
      </c>
      <c r="E205" s="10">
        <v>0</v>
      </c>
      <c r="F205" s="10"/>
      <c r="G205" s="5"/>
      <c r="H205" s="5"/>
      <c r="I205" s="5"/>
      <c r="J205" s="5"/>
      <c r="K205" s="5"/>
      <c r="L205" s="5"/>
      <c r="M205" s="5"/>
    </row>
    <row r="206" spans="1:13" ht="15">
      <c r="A206" s="5" t="s">
        <v>345</v>
      </c>
      <c r="B206" s="5" t="s">
        <v>199</v>
      </c>
      <c r="C206" s="5" t="s">
        <v>13</v>
      </c>
      <c r="D206" s="2" t="s">
        <v>347</v>
      </c>
      <c r="E206" s="10">
        <v>1</v>
      </c>
      <c r="F206" s="10">
        <v>-1</v>
      </c>
      <c r="G206" s="5" t="s">
        <v>18</v>
      </c>
      <c r="H206" s="5"/>
      <c r="I206" s="5"/>
      <c r="J206" s="5"/>
      <c r="K206" s="5"/>
      <c r="L206" s="5"/>
      <c r="M206" s="5"/>
    </row>
    <row r="207" spans="1:13" ht="45">
      <c r="A207" s="5" t="s">
        <v>345</v>
      </c>
      <c r="B207" s="5" t="s">
        <v>167</v>
      </c>
      <c r="C207" s="5" t="s">
        <v>13</v>
      </c>
      <c r="D207" s="2" t="s">
        <v>348</v>
      </c>
      <c r="E207" s="10">
        <v>1</v>
      </c>
      <c r="F207" s="10">
        <v>1</v>
      </c>
      <c r="G207" s="5" t="s">
        <v>66</v>
      </c>
      <c r="H207" s="5"/>
      <c r="I207" s="5"/>
      <c r="J207" s="5"/>
      <c r="K207" s="5"/>
      <c r="L207" s="5"/>
      <c r="M207" s="5"/>
    </row>
    <row r="208" spans="1:13" ht="30">
      <c r="A208" s="5" t="s">
        <v>345</v>
      </c>
      <c r="B208" s="5" t="s">
        <v>64</v>
      </c>
      <c r="C208" s="5" t="s">
        <v>10</v>
      </c>
      <c r="D208" s="2" t="s">
        <v>349</v>
      </c>
      <c r="E208" s="10">
        <v>1</v>
      </c>
      <c r="F208" s="10">
        <v>1</v>
      </c>
      <c r="G208" s="5" t="s">
        <v>66</v>
      </c>
      <c r="H208" s="5"/>
      <c r="I208" s="5"/>
      <c r="J208" s="5"/>
      <c r="K208" s="5"/>
      <c r="L208" s="5"/>
      <c r="M208" s="5"/>
    </row>
    <row r="209" spans="1:13" ht="15">
      <c r="A209" s="5" t="s">
        <v>350</v>
      </c>
      <c r="B209" s="5" t="s">
        <v>351</v>
      </c>
      <c r="C209" s="5" t="s">
        <v>27</v>
      </c>
      <c r="D209" s="2" t="s">
        <v>352</v>
      </c>
      <c r="E209" s="10">
        <v>1</v>
      </c>
      <c r="F209" s="10">
        <v>0</v>
      </c>
      <c r="G209" s="5" t="s">
        <v>66</v>
      </c>
      <c r="H209" s="5"/>
      <c r="I209" s="5"/>
      <c r="J209" s="5"/>
      <c r="K209" s="5"/>
      <c r="L209" s="5"/>
      <c r="M209" s="5"/>
    </row>
    <row r="210" spans="1:13" ht="30">
      <c r="A210" s="5" t="s">
        <v>350</v>
      </c>
      <c r="B210" s="5" t="s">
        <v>353</v>
      </c>
      <c r="C210" s="5" t="s">
        <v>13</v>
      </c>
      <c r="D210" s="2" t="s">
        <v>354</v>
      </c>
      <c r="E210" s="10">
        <v>0</v>
      </c>
      <c r="F210" s="10"/>
      <c r="G210" s="5"/>
      <c r="H210" s="5"/>
      <c r="I210" s="5"/>
      <c r="J210" s="5"/>
      <c r="K210" s="5"/>
      <c r="L210" s="5"/>
      <c r="M210" s="5"/>
    </row>
    <row r="211" spans="1:13" ht="15">
      <c r="A211" s="5" t="s">
        <v>350</v>
      </c>
      <c r="B211" s="5" t="s">
        <v>64</v>
      </c>
      <c r="C211" s="5" t="s">
        <v>10</v>
      </c>
      <c r="D211" s="2" t="s">
        <v>355</v>
      </c>
      <c r="E211" s="10">
        <v>0</v>
      </c>
      <c r="F211" s="10"/>
      <c r="G211" s="5"/>
      <c r="H211" s="5"/>
      <c r="I211" s="5"/>
      <c r="J211" s="5"/>
      <c r="K211" s="5"/>
      <c r="L211" s="5"/>
      <c r="M211" s="5"/>
    </row>
    <row r="212" spans="1:13" ht="15">
      <c r="A212" s="5" t="s">
        <v>350</v>
      </c>
      <c r="B212" s="5" t="s">
        <v>356</v>
      </c>
      <c r="C212" s="5" t="s">
        <v>13</v>
      </c>
      <c r="D212" s="2" t="s">
        <v>357</v>
      </c>
      <c r="E212" s="10">
        <v>1</v>
      </c>
      <c r="F212" s="10">
        <v>0</v>
      </c>
      <c r="G212" s="5" t="s">
        <v>66</v>
      </c>
      <c r="H212" s="5"/>
      <c r="I212" s="5"/>
      <c r="J212" s="5"/>
      <c r="K212" s="5"/>
      <c r="L212" s="5"/>
      <c r="M212" s="5"/>
    </row>
    <row r="213" spans="1:13" ht="15">
      <c r="A213" s="5" t="s">
        <v>350</v>
      </c>
      <c r="B213" s="5" t="s">
        <v>72</v>
      </c>
      <c r="C213" s="5" t="s">
        <v>10</v>
      </c>
      <c r="D213" s="2" t="s">
        <v>358</v>
      </c>
      <c r="E213" s="10">
        <v>0</v>
      </c>
      <c r="F213" s="10"/>
      <c r="G213" s="5"/>
      <c r="H213" s="5"/>
      <c r="I213" s="5"/>
      <c r="J213" s="5"/>
      <c r="K213" s="5"/>
      <c r="L213" s="5"/>
      <c r="M213" s="5"/>
    </row>
    <row r="214" spans="1:13" ht="30">
      <c r="A214" s="5" t="s">
        <v>359</v>
      </c>
      <c r="B214" s="5" t="s">
        <v>133</v>
      </c>
      <c r="C214" s="5" t="s">
        <v>76</v>
      </c>
      <c r="D214" s="2" t="s">
        <v>360</v>
      </c>
      <c r="E214" s="10">
        <v>0</v>
      </c>
      <c r="F214" s="10"/>
      <c r="G214" s="5"/>
      <c r="H214" s="5"/>
      <c r="I214" s="5"/>
      <c r="J214" s="5"/>
      <c r="K214" s="5"/>
      <c r="L214" s="5"/>
      <c r="M214" s="5"/>
    </row>
    <row r="215" spans="1:13" ht="15">
      <c r="A215" s="5" t="s">
        <v>361</v>
      </c>
      <c r="B215" s="5" t="s">
        <v>57</v>
      </c>
      <c r="C215" s="5" t="s">
        <v>10</v>
      </c>
      <c r="D215" s="2" t="s">
        <v>362</v>
      </c>
      <c r="E215" s="10">
        <v>1</v>
      </c>
      <c r="F215" s="10">
        <v>-1</v>
      </c>
      <c r="G215" s="5" t="s">
        <v>45</v>
      </c>
      <c r="H215" s="5" t="s">
        <v>105</v>
      </c>
      <c r="I215" s="5"/>
      <c r="J215" s="5"/>
      <c r="K215" s="5"/>
      <c r="L215" s="5"/>
      <c r="M215" s="5"/>
    </row>
    <row r="216" spans="1:13" ht="15">
      <c r="A216" s="5" t="s">
        <v>363</v>
      </c>
      <c r="B216" s="5" t="s">
        <v>38</v>
      </c>
      <c r="C216" s="5" t="s">
        <v>10</v>
      </c>
      <c r="D216" s="2" t="s">
        <v>364</v>
      </c>
      <c r="E216" s="10">
        <v>1</v>
      </c>
      <c r="F216" s="10">
        <v>-1</v>
      </c>
      <c r="G216" s="5" t="s">
        <v>45</v>
      </c>
      <c r="H216" s="5"/>
      <c r="I216" s="5"/>
      <c r="J216" s="5"/>
      <c r="K216" s="5"/>
      <c r="L216" s="5"/>
      <c r="M216" s="5"/>
    </row>
    <row r="217" spans="1:13" ht="30">
      <c r="A217" s="5" t="s">
        <v>365</v>
      </c>
      <c r="B217" s="5" t="s">
        <v>64</v>
      </c>
      <c r="C217" s="5" t="s">
        <v>10</v>
      </c>
      <c r="D217" s="2" t="s">
        <v>366</v>
      </c>
      <c r="E217" s="10">
        <v>1</v>
      </c>
      <c r="F217" s="10">
        <v>-1</v>
      </c>
      <c r="G217" s="5" t="s">
        <v>80</v>
      </c>
      <c r="H217" s="5"/>
      <c r="I217" s="5"/>
      <c r="J217" s="5"/>
      <c r="K217" s="5"/>
      <c r="L217" s="5"/>
      <c r="M217" s="5"/>
    </row>
    <row r="218" spans="1:13" ht="30">
      <c r="A218" s="5" t="s">
        <v>367</v>
      </c>
      <c r="B218" s="5" t="s">
        <v>368</v>
      </c>
      <c r="C218" s="5" t="s">
        <v>27</v>
      </c>
      <c r="D218" s="2" t="s">
        <v>369</v>
      </c>
      <c r="E218" s="10">
        <v>0</v>
      </c>
      <c r="F218" s="10"/>
      <c r="G218" s="5"/>
      <c r="H218" s="5"/>
      <c r="I218" s="5"/>
      <c r="J218" s="5"/>
      <c r="K218" s="5"/>
      <c r="L218" s="5"/>
      <c r="M218" s="5"/>
    </row>
    <row r="219" spans="1:13" ht="30">
      <c r="A219" s="5" t="s">
        <v>370</v>
      </c>
      <c r="B219" s="5" t="s">
        <v>123</v>
      </c>
      <c r="C219" s="5" t="s">
        <v>21</v>
      </c>
      <c r="D219" s="2" t="s">
        <v>371</v>
      </c>
      <c r="E219" s="10">
        <v>1</v>
      </c>
      <c r="F219" s="10">
        <v>0</v>
      </c>
      <c r="G219" s="5" t="s">
        <v>18</v>
      </c>
      <c r="H219" s="5"/>
      <c r="I219" s="5"/>
      <c r="J219" s="5"/>
      <c r="K219" s="5"/>
      <c r="L219" s="5"/>
      <c r="M219" s="5"/>
    </row>
    <row r="220" spans="1:13" ht="15">
      <c r="A220" s="5" t="s">
        <v>370</v>
      </c>
      <c r="B220" s="5" t="s">
        <v>60</v>
      </c>
      <c r="C220" s="5" t="s">
        <v>27</v>
      </c>
      <c r="D220" s="2" t="s">
        <v>372</v>
      </c>
      <c r="E220" s="10">
        <v>1</v>
      </c>
      <c r="F220" s="10">
        <v>0</v>
      </c>
      <c r="G220" s="5" t="s">
        <v>18</v>
      </c>
      <c r="H220" s="5"/>
      <c r="I220" s="5"/>
      <c r="J220" s="5"/>
      <c r="K220" s="5"/>
      <c r="L220" s="5"/>
      <c r="M220" s="5"/>
    </row>
    <row r="221" spans="1:13" ht="30">
      <c r="A221" s="5" t="s">
        <v>370</v>
      </c>
      <c r="B221" s="5" t="s">
        <v>60</v>
      </c>
      <c r="C221" s="5" t="s">
        <v>27</v>
      </c>
      <c r="D221" s="2" t="s">
        <v>373</v>
      </c>
      <c r="E221" s="10">
        <v>1</v>
      </c>
      <c r="F221" s="10">
        <v>0</v>
      </c>
      <c r="G221" s="5" t="s">
        <v>15</v>
      </c>
      <c r="H221" s="5"/>
      <c r="I221" s="5"/>
      <c r="J221" s="5"/>
      <c r="K221" s="5"/>
      <c r="L221" s="5"/>
      <c r="M221" s="5"/>
    </row>
    <row r="222" spans="1:13" ht="30">
      <c r="A222" s="5" t="s">
        <v>370</v>
      </c>
      <c r="B222" s="5" t="s">
        <v>199</v>
      </c>
      <c r="C222" s="5" t="s">
        <v>13</v>
      </c>
      <c r="D222" s="2" t="s">
        <v>374</v>
      </c>
      <c r="E222" s="10">
        <v>1</v>
      </c>
      <c r="F222" s="10">
        <v>1</v>
      </c>
      <c r="G222" s="5" t="s">
        <v>66</v>
      </c>
      <c r="H222" s="5"/>
      <c r="I222" s="5"/>
      <c r="J222" s="5"/>
      <c r="K222" s="5"/>
      <c r="L222" s="5"/>
      <c r="M222" s="5"/>
    </row>
    <row r="223" spans="1:13" ht="30">
      <c r="A223" s="5" t="s">
        <v>370</v>
      </c>
      <c r="B223" s="5" t="s">
        <v>60</v>
      </c>
      <c r="C223" s="5" t="s">
        <v>27</v>
      </c>
      <c r="D223" s="2" t="s">
        <v>375</v>
      </c>
      <c r="E223" s="10">
        <v>1</v>
      </c>
      <c r="F223" s="10">
        <v>-1</v>
      </c>
      <c r="G223" s="5" t="s">
        <v>15</v>
      </c>
      <c r="H223" s="5"/>
      <c r="I223" s="5"/>
      <c r="J223" s="5"/>
      <c r="K223" s="5"/>
      <c r="L223" s="5"/>
      <c r="M223" s="5"/>
    </row>
    <row r="224" spans="1:13" ht="45">
      <c r="A224" s="5" t="s">
        <v>370</v>
      </c>
      <c r="B224" s="5" t="s">
        <v>128</v>
      </c>
      <c r="C224" s="5" t="s">
        <v>27</v>
      </c>
      <c r="D224" s="2" t="s">
        <v>376</v>
      </c>
      <c r="E224" s="10">
        <v>1</v>
      </c>
      <c r="F224" s="10">
        <v>1</v>
      </c>
      <c r="G224" s="5" t="s">
        <v>66</v>
      </c>
      <c r="H224" s="5"/>
      <c r="I224" s="5"/>
      <c r="J224" s="5"/>
      <c r="K224" s="5"/>
      <c r="L224" s="5"/>
      <c r="M224" s="5"/>
    </row>
    <row r="225" spans="1:13" ht="15">
      <c r="A225" s="5" t="s">
        <v>370</v>
      </c>
      <c r="B225" s="5" t="s">
        <v>60</v>
      </c>
      <c r="C225" s="5" t="s">
        <v>27</v>
      </c>
      <c r="D225" s="2" t="s">
        <v>377</v>
      </c>
      <c r="E225" s="10">
        <v>0</v>
      </c>
      <c r="F225" s="10"/>
      <c r="G225" s="5"/>
      <c r="H225" s="5"/>
      <c r="I225" s="5"/>
      <c r="J225" s="5"/>
      <c r="K225" s="5"/>
      <c r="L225" s="5"/>
      <c r="M225" s="5"/>
    </row>
    <row r="226" spans="1:13" ht="15">
      <c r="A226" s="5" t="s">
        <v>378</v>
      </c>
      <c r="B226" s="5" t="s">
        <v>38</v>
      </c>
      <c r="C226" s="5" t="s">
        <v>10</v>
      </c>
      <c r="D226" s="2" t="s">
        <v>379</v>
      </c>
      <c r="E226" s="10">
        <v>1</v>
      </c>
      <c r="F226" s="10">
        <v>1</v>
      </c>
      <c r="G226" s="5" t="s">
        <v>66</v>
      </c>
      <c r="H226" s="5"/>
      <c r="I226" s="5"/>
      <c r="J226" s="5"/>
      <c r="K226" s="5"/>
      <c r="L226" s="5"/>
      <c r="M226" s="5"/>
    </row>
    <row r="227" spans="1:13" ht="30">
      <c r="A227" s="5" t="s">
        <v>378</v>
      </c>
      <c r="B227" s="5" t="s">
        <v>57</v>
      </c>
      <c r="C227" s="5" t="s">
        <v>10</v>
      </c>
      <c r="D227" s="2" t="s">
        <v>380</v>
      </c>
      <c r="E227" s="10">
        <v>0</v>
      </c>
      <c r="F227" s="10"/>
      <c r="G227" s="5"/>
      <c r="H227" s="5" t="s">
        <v>105</v>
      </c>
      <c r="I227" s="5"/>
      <c r="J227" s="5"/>
      <c r="K227" s="5"/>
      <c r="L227" s="5"/>
      <c r="M227" s="5"/>
    </row>
    <row r="228" spans="1:13" ht="30">
      <c r="A228" s="5" t="s">
        <v>378</v>
      </c>
      <c r="B228" s="5" t="s">
        <v>64</v>
      </c>
      <c r="C228" s="5" t="s">
        <v>10</v>
      </c>
      <c r="D228" s="2" t="s">
        <v>381</v>
      </c>
      <c r="E228" s="10">
        <v>0</v>
      </c>
      <c r="F228" s="10"/>
      <c r="G228" s="5"/>
      <c r="H228" s="5"/>
      <c r="I228" s="5"/>
      <c r="J228" s="5"/>
      <c r="K228" s="5"/>
      <c r="L228" s="5"/>
      <c r="M228" s="5"/>
    </row>
    <row r="229" spans="1:13" ht="30">
      <c r="A229" s="5" t="s">
        <v>382</v>
      </c>
      <c r="B229" s="5" t="s">
        <v>57</v>
      </c>
      <c r="C229" s="5" t="s">
        <v>10</v>
      </c>
      <c r="D229" s="2" t="s">
        <v>383</v>
      </c>
      <c r="E229" s="10">
        <v>0</v>
      </c>
      <c r="F229" s="10"/>
      <c r="G229" s="5"/>
      <c r="H229" s="5" t="s">
        <v>105</v>
      </c>
      <c r="I229" s="5"/>
      <c r="J229" s="5"/>
      <c r="K229" s="5"/>
      <c r="L229" s="5"/>
      <c r="M229" s="5"/>
    </row>
    <row r="230" spans="1:13" ht="15">
      <c r="A230" s="5" t="s">
        <v>384</v>
      </c>
      <c r="B230" s="5" t="s">
        <v>57</v>
      </c>
      <c r="C230" s="5" t="s">
        <v>10</v>
      </c>
      <c r="D230" s="2" t="s">
        <v>385</v>
      </c>
      <c r="E230" s="10">
        <v>1</v>
      </c>
      <c r="F230" s="10">
        <v>1</v>
      </c>
      <c r="G230" s="5" t="s">
        <v>80</v>
      </c>
      <c r="H230" s="5" t="s">
        <v>105</v>
      </c>
      <c r="I230" s="5"/>
      <c r="J230" s="5"/>
      <c r="K230" s="5"/>
      <c r="L230" s="5"/>
      <c r="M230" s="5"/>
    </row>
    <row r="231" spans="1:13" s="5" customFormat="1" ht="15">
      <c r="A231" s="5" t="s">
        <v>386</v>
      </c>
      <c r="B231" s="5" t="s">
        <v>29</v>
      </c>
      <c r="C231" s="5" t="s">
        <v>30</v>
      </c>
      <c r="D231" s="2" t="s">
        <v>387</v>
      </c>
      <c r="E231" s="10">
        <v>0</v>
      </c>
      <c r="F231" s="10"/>
    </row>
    <row r="232" spans="1:13" ht="15">
      <c r="A232" s="5" t="s">
        <v>386</v>
      </c>
      <c r="B232" s="5" t="s">
        <v>64</v>
      </c>
      <c r="C232" s="5" t="s">
        <v>10</v>
      </c>
      <c r="D232" s="2" t="s">
        <v>388</v>
      </c>
      <c r="E232" s="10">
        <v>1</v>
      </c>
      <c r="F232" s="10">
        <v>0</v>
      </c>
      <c r="G232" s="5" t="s">
        <v>45</v>
      </c>
      <c r="H232" s="5"/>
      <c r="I232" s="5"/>
      <c r="J232" s="5"/>
      <c r="K232" s="5"/>
      <c r="L232" s="5"/>
      <c r="M232" s="5"/>
    </row>
    <row r="233" spans="1:13" ht="30">
      <c r="A233" s="5" t="s">
        <v>389</v>
      </c>
      <c r="B233" s="5" t="s">
        <v>64</v>
      </c>
      <c r="C233" s="5" t="s">
        <v>10</v>
      </c>
      <c r="D233" s="2" t="s">
        <v>390</v>
      </c>
      <c r="E233" s="10">
        <v>1</v>
      </c>
      <c r="F233" s="10">
        <v>1</v>
      </c>
      <c r="G233" s="5" t="s">
        <v>80</v>
      </c>
      <c r="H233" s="5"/>
      <c r="I233" s="5"/>
      <c r="J233" s="5"/>
      <c r="K233" s="5"/>
      <c r="L233" s="5"/>
      <c r="M233" s="5"/>
    </row>
    <row r="234" spans="1:13" s="5" customFormat="1" ht="30">
      <c r="A234" s="5" t="s">
        <v>391</v>
      </c>
      <c r="B234" s="5" t="s">
        <v>29</v>
      </c>
      <c r="C234" s="5" t="s">
        <v>30</v>
      </c>
      <c r="D234" s="2" t="s">
        <v>392</v>
      </c>
      <c r="E234" s="10">
        <v>0</v>
      </c>
      <c r="F234" s="10"/>
    </row>
    <row r="235" spans="1:13" ht="30">
      <c r="A235" s="5" t="s">
        <v>391</v>
      </c>
      <c r="B235" s="5" t="s">
        <v>199</v>
      </c>
      <c r="C235" s="5" t="s">
        <v>13</v>
      </c>
      <c r="D235" s="2" t="s">
        <v>393</v>
      </c>
      <c r="E235" s="10">
        <v>1</v>
      </c>
      <c r="F235" s="10">
        <v>0</v>
      </c>
      <c r="G235" s="5" t="s">
        <v>18</v>
      </c>
      <c r="H235" s="5"/>
      <c r="I235" s="5"/>
      <c r="J235" s="5"/>
      <c r="K235" s="5"/>
      <c r="L235" s="5"/>
      <c r="M235" s="5"/>
    </row>
    <row r="236" spans="1:13" ht="30">
      <c r="A236" s="5" t="s">
        <v>394</v>
      </c>
      <c r="B236" s="5" t="s">
        <v>9</v>
      </c>
      <c r="C236" s="5" t="s">
        <v>10</v>
      </c>
      <c r="D236" s="2" t="s">
        <v>395</v>
      </c>
      <c r="E236" s="10">
        <v>1</v>
      </c>
      <c r="F236" s="10">
        <v>1</v>
      </c>
      <c r="G236" s="5" t="s">
        <v>66</v>
      </c>
      <c r="H236" s="5"/>
      <c r="I236" s="5"/>
      <c r="J236" s="5"/>
      <c r="K236" s="5"/>
      <c r="L236" s="5"/>
      <c r="M236" s="5"/>
    </row>
    <row r="237" spans="1:13" ht="15">
      <c r="A237" s="5" t="s">
        <v>394</v>
      </c>
      <c r="B237" s="5" t="s">
        <v>396</v>
      </c>
      <c r="C237" s="5" t="s">
        <v>13</v>
      </c>
      <c r="D237" s="2" t="s">
        <v>397</v>
      </c>
      <c r="E237" s="10">
        <v>0</v>
      </c>
      <c r="F237" s="10"/>
      <c r="G237" s="5"/>
      <c r="H237" s="5"/>
      <c r="I237" s="5"/>
      <c r="J237" s="5"/>
      <c r="K237" s="5"/>
      <c r="L237" s="5"/>
      <c r="M237" s="5"/>
    </row>
    <row r="238" spans="1:13" s="68" customFormat="1">
      <c r="A238" s="66"/>
      <c r="B238" s="66"/>
      <c r="C238" s="66"/>
      <c r="D238" s="72"/>
      <c r="E238" s="67"/>
      <c r="F238" s="67"/>
      <c r="G238" s="66"/>
      <c r="H238" s="66"/>
      <c r="I238" s="66"/>
      <c r="J238" s="66"/>
      <c r="K238" s="66"/>
      <c r="L238" s="66"/>
      <c r="M238" s="66"/>
    </row>
    <row r="239" spans="1:13" ht="30">
      <c r="A239" s="5" t="s">
        <v>398</v>
      </c>
      <c r="B239" s="5" t="s">
        <v>57</v>
      </c>
      <c r="C239" s="5" t="s">
        <v>10</v>
      </c>
      <c r="D239" s="2" t="s">
        <v>399</v>
      </c>
      <c r="E239" s="10">
        <v>0</v>
      </c>
      <c r="F239" s="10"/>
      <c r="G239" s="5"/>
      <c r="H239" s="5" t="s">
        <v>105</v>
      </c>
      <c r="I239" s="5"/>
      <c r="J239" s="5"/>
      <c r="K239" s="5"/>
      <c r="L239" s="5"/>
      <c r="M239" s="5"/>
    </row>
    <row r="240" spans="1:13" ht="15">
      <c r="A240" s="5" t="s">
        <v>398</v>
      </c>
      <c r="B240" s="5" t="s">
        <v>57</v>
      </c>
      <c r="C240" s="5" t="s">
        <v>10</v>
      </c>
      <c r="D240" s="2" t="s">
        <v>400</v>
      </c>
      <c r="E240" s="10">
        <v>0</v>
      </c>
      <c r="F240" s="10"/>
      <c r="G240" s="5"/>
      <c r="H240" s="59" t="s">
        <v>401</v>
      </c>
      <c r="I240" s="5"/>
      <c r="J240" s="5"/>
      <c r="K240" s="5"/>
      <c r="L240" s="5"/>
      <c r="M240" s="5"/>
    </row>
    <row r="241" spans="1:13" ht="15">
      <c r="A241" s="5" t="s">
        <v>402</v>
      </c>
      <c r="B241" s="5" t="s">
        <v>95</v>
      </c>
      <c r="C241" s="5" t="s">
        <v>30</v>
      </c>
      <c r="D241" s="2" t="s">
        <v>403</v>
      </c>
      <c r="E241" s="10">
        <v>1</v>
      </c>
      <c r="F241" s="10">
        <v>0</v>
      </c>
      <c r="G241" s="5" t="s">
        <v>18</v>
      </c>
      <c r="H241" s="5"/>
      <c r="I241" s="5"/>
      <c r="J241" s="5"/>
      <c r="K241" s="5"/>
      <c r="L241" s="5"/>
      <c r="M241" s="5"/>
    </row>
    <row r="242" spans="1:13" ht="30">
      <c r="A242" s="5" t="s">
        <v>402</v>
      </c>
      <c r="B242" s="5" t="s">
        <v>64</v>
      </c>
      <c r="C242" s="5" t="s">
        <v>10</v>
      </c>
      <c r="D242" s="2" t="s">
        <v>404</v>
      </c>
      <c r="E242" s="10">
        <v>1</v>
      </c>
      <c r="F242" s="10">
        <v>0</v>
      </c>
      <c r="G242" s="5" t="s">
        <v>80</v>
      </c>
      <c r="H242" s="5"/>
      <c r="I242" s="5"/>
      <c r="J242" s="5"/>
      <c r="K242" s="5"/>
      <c r="L242" s="5"/>
      <c r="M242" s="5"/>
    </row>
    <row r="243" spans="1:13" ht="30">
      <c r="A243" s="5" t="s">
        <v>402</v>
      </c>
      <c r="B243" s="5" t="s">
        <v>38</v>
      </c>
      <c r="C243" s="5" t="s">
        <v>10</v>
      </c>
      <c r="D243" s="2" t="s">
        <v>405</v>
      </c>
      <c r="E243" s="10">
        <v>0</v>
      </c>
      <c r="F243" s="10"/>
      <c r="G243" s="5"/>
      <c r="H243" s="5"/>
      <c r="I243" s="5"/>
      <c r="J243" s="5"/>
      <c r="K243" s="5"/>
      <c r="L243" s="5"/>
      <c r="M243" s="5"/>
    </row>
    <row r="244" spans="1:13" ht="30">
      <c r="A244" s="5" t="s">
        <v>402</v>
      </c>
      <c r="B244" s="5" t="s">
        <v>29</v>
      </c>
      <c r="C244" s="5" t="s">
        <v>30</v>
      </c>
      <c r="D244" s="2" t="s">
        <v>406</v>
      </c>
      <c r="E244" s="10">
        <v>1</v>
      </c>
      <c r="F244" s="10">
        <v>0</v>
      </c>
      <c r="G244" s="5" t="s">
        <v>18</v>
      </c>
      <c r="H244" s="5"/>
      <c r="I244" s="5"/>
      <c r="J244" s="5"/>
      <c r="K244" s="5"/>
      <c r="L244" s="5"/>
      <c r="M244" s="5"/>
    </row>
    <row r="245" spans="1:13" ht="15">
      <c r="A245" s="5" t="s">
        <v>402</v>
      </c>
      <c r="B245" s="5" t="s">
        <v>95</v>
      </c>
      <c r="C245" s="5" t="s">
        <v>30</v>
      </c>
      <c r="D245" s="2" t="s">
        <v>407</v>
      </c>
      <c r="E245" s="10">
        <v>1</v>
      </c>
      <c r="F245" s="10">
        <v>-1</v>
      </c>
      <c r="G245" s="5" t="s">
        <v>80</v>
      </c>
      <c r="H245" s="5"/>
      <c r="I245" s="5"/>
      <c r="J245" s="5"/>
      <c r="K245" s="5"/>
      <c r="L245" s="5"/>
      <c r="M245" s="5"/>
    </row>
    <row r="246" spans="1:13" ht="15">
      <c r="A246" s="5" t="s">
        <v>408</v>
      </c>
      <c r="B246" s="5" t="s">
        <v>409</v>
      </c>
      <c r="C246" s="5" t="s">
        <v>27</v>
      </c>
      <c r="D246" s="2" t="s">
        <v>410</v>
      </c>
      <c r="E246" s="10">
        <v>1</v>
      </c>
      <c r="F246" s="10">
        <v>0</v>
      </c>
      <c r="G246" s="5" t="s">
        <v>66</v>
      </c>
      <c r="H246" s="5"/>
      <c r="I246" s="5"/>
      <c r="J246" s="5"/>
      <c r="K246" s="5"/>
      <c r="L246" s="5"/>
      <c r="M246" s="5"/>
    </row>
    <row r="247" spans="1:13" ht="30">
      <c r="A247" s="5" t="s">
        <v>408</v>
      </c>
      <c r="B247" s="5" t="s">
        <v>411</v>
      </c>
      <c r="C247" s="5" t="s">
        <v>21</v>
      </c>
      <c r="D247" s="2" t="s">
        <v>406</v>
      </c>
      <c r="E247" s="10">
        <v>2</v>
      </c>
      <c r="F247" s="10"/>
      <c r="G247" s="5"/>
      <c r="H247" s="5"/>
      <c r="I247" s="5"/>
      <c r="J247" s="5"/>
      <c r="K247" s="5"/>
      <c r="L247" s="5"/>
      <c r="M247" s="5"/>
    </row>
    <row r="248" spans="1:13" ht="15">
      <c r="A248" s="5" t="s">
        <v>408</v>
      </c>
      <c r="B248" s="5" t="s">
        <v>57</v>
      </c>
      <c r="C248" s="5" t="s">
        <v>10</v>
      </c>
      <c r="D248" s="2" t="s">
        <v>412</v>
      </c>
      <c r="E248" s="10">
        <v>1</v>
      </c>
      <c r="F248" s="10">
        <v>0</v>
      </c>
      <c r="G248" s="5" t="s">
        <v>18</v>
      </c>
      <c r="H248" s="5" t="s">
        <v>105</v>
      </c>
      <c r="I248" s="5"/>
      <c r="J248" s="5"/>
      <c r="K248" s="5"/>
      <c r="L248" s="5"/>
      <c r="M248" s="5"/>
    </row>
    <row r="249" spans="1:13" ht="30">
      <c r="A249" s="5" t="s">
        <v>413</v>
      </c>
      <c r="B249" s="5" t="s">
        <v>38</v>
      </c>
      <c r="C249" s="5" t="s">
        <v>10</v>
      </c>
      <c r="D249" s="2" t="s">
        <v>414</v>
      </c>
      <c r="E249" s="10">
        <v>0</v>
      </c>
      <c r="F249" s="10"/>
      <c r="G249" s="5"/>
      <c r="H249" s="5"/>
      <c r="I249" s="5"/>
      <c r="J249" s="5"/>
      <c r="K249" s="5"/>
      <c r="L249" s="5"/>
      <c r="M249" s="5"/>
    </row>
    <row r="250" spans="1:13" s="5" customFormat="1" ht="30">
      <c r="A250" s="5" t="s">
        <v>415</v>
      </c>
      <c r="B250" s="5" t="s">
        <v>29</v>
      </c>
      <c r="C250" s="5" t="s">
        <v>30</v>
      </c>
      <c r="D250" s="2" t="s">
        <v>416</v>
      </c>
      <c r="E250" s="10">
        <v>0</v>
      </c>
      <c r="F250" s="10"/>
    </row>
    <row r="251" spans="1:13" ht="15">
      <c r="A251" s="5" t="s">
        <v>415</v>
      </c>
      <c r="B251" s="5" t="s">
        <v>417</v>
      </c>
      <c r="C251" s="5" t="s">
        <v>27</v>
      </c>
      <c r="D251" s="2" t="s">
        <v>418</v>
      </c>
      <c r="E251" s="10">
        <v>0</v>
      </c>
      <c r="F251" s="10"/>
      <c r="G251" s="5"/>
      <c r="H251" s="5"/>
      <c r="I251" s="5"/>
      <c r="J251" s="5"/>
      <c r="K251" s="5"/>
      <c r="L251" s="5"/>
      <c r="M251" s="5"/>
    </row>
    <row r="252" spans="1:13" ht="15">
      <c r="A252" s="5" t="s">
        <v>419</v>
      </c>
      <c r="B252" s="5" t="s">
        <v>57</v>
      </c>
      <c r="C252" s="5" t="s">
        <v>10</v>
      </c>
      <c r="D252" s="2" t="s">
        <v>420</v>
      </c>
      <c r="E252" s="10">
        <v>1</v>
      </c>
      <c r="F252" s="10">
        <v>1</v>
      </c>
      <c r="G252" s="5" t="s">
        <v>23</v>
      </c>
      <c r="H252" s="5" t="s">
        <v>105</v>
      </c>
      <c r="I252" s="5"/>
      <c r="J252" s="5"/>
      <c r="K252" s="5"/>
      <c r="L252" s="5"/>
      <c r="M252" s="5"/>
    </row>
    <row r="253" spans="1:13" ht="15">
      <c r="A253" s="5" t="s">
        <v>419</v>
      </c>
      <c r="B253" s="5" t="s">
        <v>57</v>
      </c>
      <c r="C253" s="5" t="s">
        <v>10</v>
      </c>
      <c r="D253" s="2" t="s">
        <v>421</v>
      </c>
      <c r="E253" s="10">
        <v>1</v>
      </c>
      <c r="F253" s="10">
        <v>0</v>
      </c>
      <c r="G253" s="5" t="s">
        <v>18</v>
      </c>
      <c r="H253" s="5" t="s">
        <v>105</v>
      </c>
      <c r="I253" s="5"/>
      <c r="J253" s="5"/>
      <c r="K253" s="5"/>
      <c r="L253" s="5"/>
      <c r="M253" s="5"/>
    </row>
    <row r="254" spans="1:13" ht="30">
      <c r="A254" s="5" t="s">
        <v>422</v>
      </c>
      <c r="B254" s="5" t="s">
        <v>72</v>
      </c>
      <c r="C254" s="5" t="s">
        <v>10</v>
      </c>
      <c r="D254" s="2" t="s">
        <v>423</v>
      </c>
      <c r="E254" s="10">
        <v>0</v>
      </c>
      <c r="F254" s="10"/>
      <c r="G254" s="5"/>
      <c r="H254" s="5"/>
      <c r="I254" s="5"/>
      <c r="J254" s="5"/>
      <c r="K254" s="5"/>
      <c r="L254" s="5"/>
      <c r="M254" s="5"/>
    </row>
    <row r="255" spans="1:13" ht="15">
      <c r="A255" s="5" t="s">
        <v>424</v>
      </c>
      <c r="B255" s="5" t="s">
        <v>36</v>
      </c>
      <c r="C255" s="5" t="s">
        <v>10</v>
      </c>
      <c r="D255" s="2" t="s">
        <v>425</v>
      </c>
      <c r="E255" s="10">
        <v>1</v>
      </c>
      <c r="F255" s="10">
        <v>0</v>
      </c>
      <c r="G255" s="5" t="s">
        <v>66</v>
      </c>
      <c r="H255" s="5"/>
      <c r="I255" s="5"/>
      <c r="J255" s="5"/>
      <c r="K255" s="5"/>
      <c r="L255" s="5"/>
      <c r="M255" s="5"/>
    </row>
    <row r="256" spans="1:13" ht="15">
      <c r="A256" s="5" t="s">
        <v>426</v>
      </c>
      <c r="B256" s="5" t="s">
        <v>353</v>
      </c>
      <c r="C256" s="5" t="s">
        <v>13</v>
      </c>
      <c r="D256" s="2" t="s">
        <v>427</v>
      </c>
      <c r="E256" s="10">
        <v>1</v>
      </c>
      <c r="F256" s="10">
        <v>0</v>
      </c>
      <c r="G256" s="5" t="s">
        <v>66</v>
      </c>
      <c r="H256" s="5"/>
      <c r="I256" s="5"/>
      <c r="J256" s="5"/>
      <c r="K256" s="5"/>
      <c r="L256" s="5"/>
      <c r="M256" s="5"/>
    </row>
    <row r="257" spans="1:13" ht="15">
      <c r="A257" s="5" t="s">
        <v>428</v>
      </c>
      <c r="B257" s="5" t="s">
        <v>57</v>
      </c>
      <c r="C257" s="5" t="s">
        <v>10</v>
      </c>
      <c r="D257" s="2" t="s">
        <v>429</v>
      </c>
      <c r="E257" s="10">
        <v>0</v>
      </c>
      <c r="F257" s="10"/>
      <c r="G257" s="5"/>
      <c r="H257" s="5" t="s">
        <v>105</v>
      </c>
      <c r="I257" s="5"/>
      <c r="J257" s="5"/>
      <c r="K257" s="5"/>
      <c r="L257" s="5"/>
      <c r="M257" s="5"/>
    </row>
    <row r="258" spans="1:13" ht="30">
      <c r="A258" s="5" t="s">
        <v>428</v>
      </c>
      <c r="B258" s="5" t="s">
        <v>29</v>
      </c>
      <c r="C258" s="5" t="s">
        <v>30</v>
      </c>
      <c r="D258" s="2" t="s">
        <v>430</v>
      </c>
      <c r="E258" s="10">
        <v>1</v>
      </c>
      <c r="F258" s="10">
        <v>-1</v>
      </c>
      <c r="G258" s="5" t="s">
        <v>18</v>
      </c>
      <c r="H258" s="5"/>
      <c r="I258" s="5"/>
      <c r="J258" s="5"/>
      <c r="K258" s="5"/>
      <c r="L258" s="5"/>
      <c r="M258" s="5"/>
    </row>
    <row r="259" spans="1:13" ht="15">
      <c r="A259" s="5" t="s">
        <v>431</v>
      </c>
      <c r="B259" s="5" t="s">
        <v>123</v>
      </c>
      <c r="C259" s="5" t="s">
        <v>21</v>
      </c>
      <c r="D259" s="2" t="s">
        <v>432</v>
      </c>
      <c r="E259" s="10">
        <v>0</v>
      </c>
      <c r="F259" s="10"/>
      <c r="G259" s="5"/>
      <c r="H259" s="5"/>
      <c r="I259" s="5"/>
      <c r="J259" s="5"/>
      <c r="K259" s="5"/>
      <c r="L259" s="5"/>
      <c r="M259" s="5"/>
    </row>
    <row r="260" spans="1:13" ht="15">
      <c r="A260" s="5" t="s">
        <v>431</v>
      </c>
      <c r="B260" s="5" t="s">
        <v>16</v>
      </c>
      <c r="C260" s="5" t="s">
        <v>13</v>
      </c>
      <c r="D260" s="2" t="s">
        <v>433</v>
      </c>
      <c r="E260" s="10">
        <v>1</v>
      </c>
      <c r="F260" s="10">
        <v>-1</v>
      </c>
      <c r="G260" s="5" t="s">
        <v>18</v>
      </c>
      <c r="H260" s="5"/>
      <c r="I260" s="5"/>
      <c r="J260" s="5"/>
      <c r="K260" s="5"/>
      <c r="L260" s="5"/>
      <c r="M260" s="5"/>
    </row>
    <row r="261" spans="1:13" ht="15">
      <c r="A261" s="5" t="s">
        <v>431</v>
      </c>
      <c r="B261" s="5" t="s">
        <v>199</v>
      </c>
      <c r="C261" s="5" t="s">
        <v>13</v>
      </c>
      <c r="D261" s="2" t="s">
        <v>433</v>
      </c>
      <c r="E261" s="10">
        <v>2</v>
      </c>
      <c r="F261" s="10"/>
      <c r="G261" s="5"/>
      <c r="H261" s="5"/>
      <c r="I261" s="5"/>
      <c r="J261" s="5"/>
      <c r="K261" s="5"/>
      <c r="L261" s="5"/>
      <c r="M261" s="5"/>
    </row>
    <row r="262" spans="1:13" ht="30">
      <c r="A262" s="5" t="s">
        <v>431</v>
      </c>
      <c r="B262" s="5" t="s">
        <v>9</v>
      </c>
      <c r="C262" s="5" t="s">
        <v>10</v>
      </c>
      <c r="D262" s="2" t="s">
        <v>434</v>
      </c>
      <c r="E262" s="10">
        <v>2</v>
      </c>
      <c r="F262" s="10"/>
      <c r="G262" s="5"/>
      <c r="H262" s="5"/>
      <c r="I262" s="5"/>
      <c r="J262" s="5"/>
      <c r="K262" s="5"/>
      <c r="L262" s="5"/>
      <c r="M262" s="5"/>
    </row>
    <row r="263" spans="1:13" ht="15">
      <c r="A263" s="5" t="s">
        <v>435</v>
      </c>
      <c r="B263" s="5" t="s">
        <v>64</v>
      </c>
      <c r="C263" s="5" t="s">
        <v>10</v>
      </c>
      <c r="D263" s="2" t="s">
        <v>436</v>
      </c>
      <c r="E263" s="10">
        <v>1</v>
      </c>
      <c r="F263" s="10">
        <v>-1</v>
      </c>
      <c r="G263" s="5" t="s">
        <v>45</v>
      </c>
      <c r="H263" s="5"/>
      <c r="I263" s="5"/>
      <c r="J263" s="5"/>
      <c r="K263" s="5"/>
      <c r="L263" s="5"/>
      <c r="M263" s="5"/>
    </row>
    <row r="264" spans="1:13" ht="15">
      <c r="A264" s="5" t="s">
        <v>437</v>
      </c>
      <c r="B264" s="5" t="s">
        <v>9</v>
      </c>
      <c r="C264" s="5" t="s">
        <v>10</v>
      </c>
      <c r="D264" s="2" t="s">
        <v>438</v>
      </c>
      <c r="E264" s="10">
        <v>1</v>
      </c>
      <c r="F264" s="10">
        <v>-1</v>
      </c>
      <c r="G264" s="5" t="s">
        <v>18</v>
      </c>
      <c r="H264" s="5"/>
      <c r="I264" s="5"/>
      <c r="J264" s="5"/>
      <c r="K264" s="5"/>
      <c r="L264" s="5"/>
      <c r="M264" s="5"/>
    </row>
    <row r="265" spans="1:13" ht="30">
      <c r="A265" s="5" t="s">
        <v>437</v>
      </c>
      <c r="B265" s="5" t="s">
        <v>64</v>
      </c>
      <c r="C265" s="5" t="s">
        <v>10</v>
      </c>
      <c r="D265" s="2" t="s">
        <v>439</v>
      </c>
      <c r="E265" s="10">
        <v>1</v>
      </c>
      <c r="F265" s="10">
        <v>1</v>
      </c>
      <c r="G265" s="5" t="s">
        <v>66</v>
      </c>
      <c r="H265" s="5"/>
      <c r="I265" s="5"/>
      <c r="J265" s="5"/>
      <c r="K265" s="5"/>
      <c r="L265" s="5"/>
      <c r="M265" s="5"/>
    </row>
    <row r="266" spans="1:13" ht="15">
      <c r="A266" s="5" t="s">
        <v>437</v>
      </c>
      <c r="B266" s="5" t="s">
        <v>123</v>
      </c>
      <c r="C266" s="5" t="s">
        <v>21</v>
      </c>
      <c r="D266" s="2" t="s">
        <v>433</v>
      </c>
      <c r="E266" s="10">
        <v>2</v>
      </c>
      <c r="F266" s="10"/>
      <c r="G266" s="5"/>
      <c r="H266" s="5"/>
      <c r="I266" s="5"/>
      <c r="J266" s="5"/>
      <c r="K266" s="5"/>
      <c r="L266" s="5"/>
      <c r="M266" s="5"/>
    </row>
    <row r="267" spans="1:13" ht="30">
      <c r="A267" s="5" t="s">
        <v>440</v>
      </c>
      <c r="B267" s="5" t="s">
        <v>123</v>
      </c>
      <c r="C267" s="5" t="s">
        <v>21</v>
      </c>
      <c r="D267" s="2" t="s">
        <v>441</v>
      </c>
      <c r="E267" s="10">
        <v>0</v>
      </c>
      <c r="F267" s="10"/>
      <c r="G267" s="5"/>
      <c r="H267" s="5"/>
      <c r="I267" s="5"/>
      <c r="J267" s="5"/>
      <c r="K267" s="5"/>
      <c r="L267" s="5"/>
      <c r="M267" s="5"/>
    </row>
    <row r="268" spans="1:13" s="5" customFormat="1" ht="30">
      <c r="A268" s="5" t="s">
        <v>442</v>
      </c>
      <c r="B268" s="5" t="s">
        <v>29</v>
      </c>
      <c r="C268" s="5" t="s">
        <v>30</v>
      </c>
      <c r="D268" s="2" t="s">
        <v>443</v>
      </c>
      <c r="E268" s="10">
        <v>0</v>
      </c>
      <c r="F268" s="10"/>
    </row>
    <row r="269" spans="1:13" ht="15">
      <c r="A269" s="5" t="s">
        <v>442</v>
      </c>
      <c r="B269" s="5" t="s">
        <v>217</v>
      </c>
      <c r="C269" s="5" t="s">
        <v>10</v>
      </c>
      <c r="D269" s="2" t="s">
        <v>444</v>
      </c>
      <c r="E269" s="10">
        <v>0</v>
      </c>
      <c r="F269" s="10"/>
      <c r="G269" s="5"/>
      <c r="H269" s="5"/>
      <c r="I269" s="5"/>
      <c r="J269" s="5"/>
      <c r="K269" s="5"/>
      <c r="L269" s="5"/>
      <c r="M269" s="5"/>
    </row>
    <row r="270" spans="1:13" ht="15">
      <c r="A270" s="5" t="s">
        <v>445</v>
      </c>
      <c r="B270" s="5" t="s">
        <v>446</v>
      </c>
      <c r="C270" s="5" t="s">
        <v>27</v>
      </c>
      <c r="D270" s="2" t="s">
        <v>447</v>
      </c>
      <c r="E270" s="10">
        <v>1</v>
      </c>
      <c r="F270" s="10">
        <v>1</v>
      </c>
      <c r="G270" s="5" t="s">
        <v>66</v>
      </c>
      <c r="H270" s="5"/>
      <c r="I270" s="5"/>
      <c r="J270" s="5"/>
      <c r="K270" s="5"/>
      <c r="L270" s="5"/>
      <c r="M270" s="5"/>
    </row>
    <row r="271" spans="1:13" ht="30">
      <c r="A271" s="5" t="s">
        <v>448</v>
      </c>
      <c r="B271" s="5" t="s">
        <v>95</v>
      </c>
      <c r="C271" s="5" t="s">
        <v>30</v>
      </c>
      <c r="D271" s="2" t="s">
        <v>449</v>
      </c>
      <c r="E271" s="10">
        <v>1</v>
      </c>
      <c r="F271" s="10">
        <v>1</v>
      </c>
      <c r="G271" s="5" t="s">
        <v>80</v>
      </c>
      <c r="H271" s="5"/>
      <c r="I271" s="5"/>
      <c r="J271" s="5"/>
      <c r="K271" s="5"/>
      <c r="L271" s="5"/>
      <c r="M271" s="5"/>
    </row>
    <row r="272" spans="1:13" ht="30">
      <c r="A272" s="5" t="s">
        <v>448</v>
      </c>
      <c r="B272" s="5" t="s">
        <v>64</v>
      </c>
      <c r="C272" s="5" t="s">
        <v>10</v>
      </c>
      <c r="D272" s="2" t="s">
        <v>450</v>
      </c>
      <c r="E272" s="10">
        <v>0</v>
      </c>
      <c r="F272" s="10"/>
      <c r="G272" s="5"/>
      <c r="H272" s="5"/>
      <c r="I272" s="5"/>
      <c r="J272" s="5"/>
      <c r="K272" s="5"/>
      <c r="L272" s="5"/>
      <c r="M272" s="5"/>
    </row>
    <row r="273" spans="1:13" ht="15">
      <c r="A273" s="5" t="s">
        <v>448</v>
      </c>
      <c r="B273" s="5" t="s">
        <v>451</v>
      </c>
      <c r="C273" s="5" t="s">
        <v>21</v>
      </c>
      <c r="D273" s="2" t="s">
        <v>427</v>
      </c>
      <c r="E273" s="10">
        <v>2</v>
      </c>
      <c r="F273" s="10"/>
      <c r="G273" s="5"/>
      <c r="H273" s="5"/>
      <c r="I273" s="5"/>
      <c r="J273" s="5"/>
      <c r="K273" s="5"/>
      <c r="L273" s="5"/>
      <c r="M273" s="5"/>
    </row>
    <row r="274" spans="1:13" ht="30">
      <c r="A274" s="5" t="s">
        <v>448</v>
      </c>
      <c r="B274" s="5" t="s">
        <v>29</v>
      </c>
      <c r="C274" s="5" t="s">
        <v>30</v>
      </c>
      <c r="D274" s="2" t="s">
        <v>452</v>
      </c>
      <c r="E274" s="10">
        <v>0</v>
      </c>
      <c r="F274" s="10"/>
      <c r="G274" s="5"/>
      <c r="H274" s="5"/>
      <c r="I274" s="5"/>
      <c r="J274" s="5"/>
      <c r="K274" s="5"/>
      <c r="L274" s="5"/>
      <c r="M274" s="5"/>
    </row>
    <row r="275" spans="1:13" ht="30">
      <c r="A275" s="5" t="s">
        <v>453</v>
      </c>
      <c r="B275" s="5" t="s">
        <v>165</v>
      </c>
      <c r="C275" s="5" t="s">
        <v>27</v>
      </c>
      <c r="D275" s="2" t="s">
        <v>454</v>
      </c>
      <c r="E275" s="10">
        <v>0</v>
      </c>
      <c r="F275" s="10"/>
      <c r="G275" s="5"/>
      <c r="H275" s="5"/>
      <c r="I275" s="5"/>
      <c r="J275" s="5"/>
      <c r="K275" s="5"/>
      <c r="L275" s="5"/>
      <c r="M275" s="5"/>
    </row>
    <row r="276" spans="1:13" ht="45">
      <c r="A276" s="5" t="s">
        <v>455</v>
      </c>
      <c r="B276" s="5" t="s">
        <v>9</v>
      </c>
      <c r="C276" s="5" t="s">
        <v>10</v>
      </c>
      <c r="D276" s="2" t="s">
        <v>456</v>
      </c>
      <c r="E276" s="10">
        <v>0</v>
      </c>
      <c r="F276" s="10"/>
      <c r="G276" s="5"/>
      <c r="H276" s="5"/>
      <c r="I276" s="5"/>
      <c r="J276" s="5"/>
      <c r="K276" s="5"/>
      <c r="L276" s="5"/>
      <c r="M276" s="5"/>
    </row>
    <row r="277" spans="1:13" ht="15">
      <c r="A277" s="5" t="s">
        <v>455</v>
      </c>
      <c r="B277" s="5" t="s">
        <v>87</v>
      </c>
      <c r="C277" s="5" t="s">
        <v>13</v>
      </c>
      <c r="D277" s="2" t="s">
        <v>457</v>
      </c>
      <c r="E277" s="10">
        <v>0</v>
      </c>
      <c r="F277" s="10"/>
      <c r="G277" s="5"/>
      <c r="H277" s="5"/>
      <c r="I277" s="5"/>
      <c r="J277" s="5"/>
      <c r="K277" s="5"/>
      <c r="L277" s="5"/>
      <c r="M277" s="5"/>
    </row>
    <row r="278" spans="1:13" ht="30">
      <c r="A278" s="5" t="s">
        <v>455</v>
      </c>
      <c r="B278" s="5" t="s">
        <v>72</v>
      </c>
      <c r="C278" s="5" t="s">
        <v>10</v>
      </c>
      <c r="D278" s="2" t="s">
        <v>458</v>
      </c>
      <c r="E278" s="10">
        <v>0</v>
      </c>
      <c r="F278" s="10"/>
      <c r="G278" s="5"/>
      <c r="H278" s="5"/>
      <c r="I278" s="5"/>
      <c r="J278" s="5"/>
      <c r="K278" s="5"/>
      <c r="L278" s="5"/>
      <c r="M278" s="5"/>
    </row>
    <row r="279" spans="1:13" ht="15">
      <c r="A279" s="5" t="s">
        <v>455</v>
      </c>
      <c r="B279" s="5" t="s">
        <v>9</v>
      </c>
      <c r="C279" s="5" t="s">
        <v>10</v>
      </c>
      <c r="D279" s="2" t="s">
        <v>459</v>
      </c>
      <c r="E279" s="10">
        <v>0</v>
      </c>
      <c r="F279" s="10"/>
      <c r="G279" s="5"/>
      <c r="H279" s="5"/>
      <c r="I279" s="5"/>
      <c r="J279" s="5"/>
      <c r="K279" s="5"/>
      <c r="L279" s="5"/>
      <c r="M279" s="5"/>
    </row>
    <row r="280" spans="1:13" ht="15">
      <c r="A280" s="5" t="s">
        <v>460</v>
      </c>
      <c r="B280" s="5" t="s">
        <v>75</v>
      </c>
      <c r="C280" s="5" t="s">
        <v>76</v>
      </c>
      <c r="D280" s="2" t="s">
        <v>461</v>
      </c>
      <c r="E280" s="10">
        <v>1</v>
      </c>
      <c r="F280" s="10">
        <v>0</v>
      </c>
      <c r="G280" s="5" t="s">
        <v>66</v>
      </c>
      <c r="H280" s="5"/>
      <c r="I280" s="5"/>
      <c r="J280" s="5"/>
      <c r="K280" s="5"/>
      <c r="L280" s="5"/>
      <c r="M280" s="5"/>
    </row>
    <row r="281" spans="1:13" ht="15">
      <c r="A281" s="5" t="s">
        <v>462</v>
      </c>
      <c r="B281" s="5" t="s">
        <v>64</v>
      </c>
      <c r="C281" s="5" t="s">
        <v>10</v>
      </c>
      <c r="D281" s="2" t="s">
        <v>463</v>
      </c>
      <c r="E281" s="10">
        <v>0</v>
      </c>
      <c r="F281" s="10"/>
      <c r="G281" s="5"/>
      <c r="H281" s="5"/>
      <c r="I281" s="5"/>
      <c r="J281" s="5"/>
      <c r="K281" s="5"/>
      <c r="L281" s="5"/>
      <c r="M281" s="5"/>
    </row>
    <row r="282" spans="1:13" ht="15">
      <c r="A282" s="5" t="s">
        <v>462</v>
      </c>
      <c r="B282" s="5" t="s">
        <v>29</v>
      </c>
      <c r="C282" s="5" t="s">
        <v>30</v>
      </c>
      <c r="D282" s="2" t="s">
        <v>464</v>
      </c>
      <c r="E282" s="10">
        <v>0</v>
      </c>
      <c r="F282" s="10"/>
      <c r="G282" s="5"/>
      <c r="H282" s="5"/>
      <c r="I282" s="5"/>
      <c r="J282" s="5"/>
      <c r="K282" s="5"/>
      <c r="L282" s="5"/>
      <c r="M282" s="5"/>
    </row>
    <row r="283" spans="1:13" ht="30">
      <c r="A283" s="5" t="s">
        <v>465</v>
      </c>
      <c r="B283" s="5" t="s">
        <v>72</v>
      </c>
      <c r="C283" s="5" t="s">
        <v>10</v>
      </c>
      <c r="D283" s="2" t="s">
        <v>466</v>
      </c>
      <c r="E283" s="10">
        <v>0</v>
      </c>
      <c r="F283" s="10"/>
      <c r="G283" s="5"/>
      <c r="H283" s="5"/>
      <c r="I283" s="5"/>
      <c r="J283" s="5"/>
      <c r="K283" s="5"/>
      <c r="L283" s="5"/>
      <c r="M283" s="5"/>
    </row>
    <row r="284" spans="1:13" ht="30">
      <c r="A284" s="5" t="s">
        <v>465</v>
      </c>
      <c r="B284" s="5" t="s">
        <v>72</v>
      </c>
      <c r="C284" s="5" t="s">
        <v>10</v>
      </c>
      <c r="D284" s="2" t="s">
        <v>467</v>
      </c>
      <c r="E284" s="10">
        <v>0</v>
      </c>
      <c r="F284" s="10"/>
      <c r="G284" s="5"/>
      <c r="H284" s="5"/>
      <c r="I284" s="5"/>
      <c r="J284" s="5"/>
      <c r="K284" s="5"/>
      <c r="L284" s="5"/>
      <c r="M284" s="5"/>
    </row>
    <row r="285" spans="1:13" ht="15">
      <c r="A285" s="5" t="s">
        <v>465</v>
      </c>
      <c r="B285" s="5" t="s">
        <v>16</v>
      </c>
      <c r="C285" s="5" t="s">
        <v>13</v>
      </c>
      <c r="D285" s="2" t="s">
        <v>464</v>
      </c>
      <c r="E285" s="10">
        <v>2</v>
      </c>
      <c r="F285" s="10"/>
      <c r="G285" s="5"/>
      <c r="H285" s="5"/>
      <c r="I285" s="5"/>
      <c r="J285" s="5"/>
      <c r="K285" s="5"/>
      <c r="L285" s="5"/>
      <c r="M285" s="5"/>
    </row>
    <row r="286" spans="1:13" ht="15">
      <c r="A286" s="5" t="s">
        <v>465</v>
      </c>
      <c r="B286" s="5" t="s">
        <v>123</v>
      </c>
      <c r="C286" s="5" t="s">
        <v>21</v>
      </c>
      <c r="D286" s="2" t="s">
        <v>468</v>
      </c>
      <c r="E286" s="10">
        <v>2</v>
      </c>
      <c r="F286" s="10"/>
      <c r="G286" s="5"/>
      <c r="H286" s="5"/>
      <c r="I286" s="5"/>
      <c r="J286" s="5"/>
      <c r="K286" s="5"/>
      <c r="L286" s="5"/>
      <c r="M286" s="5"/>
    </row>
    <row r="287" spans="1:13" ht="30">
      <c r="A287" s="5" t="s">
        <v>465</v>
      </c>
      <c r="B287" s="5" t="s">
        <v>9</v>
      </c>
      <c r="C287" s="5" t="s">
        <v>10</v>
      </c>
      <c r="D287" s="2" t="s">
        <v>469</v>
      </c>
      <c r="E287" s="10">
        <v>0</v>
      </c>
      <c r="F287" s="10"/>
      <c r="G287" s="5"/>
      <c r="H287" s="5"/>
      <c r="I287" s="5"/>
      <c r="J287" s="5"/>
      <c r="K287" s="5"/>
      <c r="L287" s="5"/>
      <c r="M287" s="5"/>
    </row>
    <row r="288" spans="1:13" ht="30">
      <c r="A288" s="5" t="s">
        <v>470</v>
      </c>
      <c r="B288" s="5" t="s">
        <v>64</v>
      </c>
      <c r="C288" s="5" t="s">
        <v>10</v>
      </c>
      <c r="D288" s="2" t="s">
        <v>471</v>
      </c>
      <c r="E288" s="10">
        <v>0</v>
      </c>
      <c r="F288" s="10"/>
      <c r="G288" s="5"/>
      <c r="H288" s="5"/>
      <c r="I288" s="5"/>
      <c r="J288" s="5"/>
      <c r="K288" s="5"/>
      <c r="L288" s="5"/>
      <c r="M288" s="5"/>
    </row>
    <row r="289" spans="1:13" ht="30">
      <c r="A289" s="5" t="s">
        <v>470</v>
      </c>
      <c r="B289" s="5" t="s">
        <v>64</v>
      </c>
      <c r="C289" s="5" t="s">
        <v>10</v>
      </c>
      <c r="D289" s="2" t="s">
        <v>472</v>
      </c>
      <c r="E289" s="10">
        <v>0</v>
      </c>
      <c r="F289" s="10"/>
      <c r="G289" s="5"/>
      <c r="H289" s="5"/>
      <c r="I289" s="5"/>
      <c r="J289" s="5"/>
      <c r="K289" s="5"/>
      <c r="L289" s="5"/>
      <c r="M289" s="5"/>
    </row>
    <row r="290" spans="1:13" ht="15">
      <c r="A290" s="5" t="s">
        <v>470</v>
      </c>
      <c r="B290" s="5" t="s">
        <v>473</v>
      </c>
      <c r="C290" s="5" t="s">
        <v>27</v>
      </c>
      <c r="D290" s="2" t="s">
        <v>447</v>
      </c>
      <c r="E290" s="10">
        <v>2</v>
      </c>
      <c r="F290" s="10"/>
      <c r="G290" s="5"/>
      <c r="H290" s="5"/>
      <c r="I290" s="5"/>
      <c r="J290" s="5"/>
      <c r="K290" s="5"/>
      <c r="L290" s="5"/>
      <c r="M290" s="5"/>
    </row>
    <row r="291" spans="1:13" s="5" customFormat="1" ht="45">
      <c r="A291" s="5" t="s">
        <v>474</v>
      </c>
      <c r="B291" s="5" t="s">
        <v>29</v>
      </c>
      <c r="C291" s="5" t="s">
        <v>30</v>
      </c>
      <c r="D291" s="2" t="s">
        <v>475</v>
      </c>
      <c r="E291" s="10">
        <v>0</v>
      </c>
      <c r="F291" s="10"/>
    </row>
    <row r="292" spans="1:13" ht="15">
      <c r="A292" s="5" t="s">
        <v>474</v>
      </c>
      <c r="B292" s="5" t="s">
        <v>123</v>
      </c>
      <c r="C292" s="5" t="s">
        <v>21</v>
      </c>
      <c r="D292" s="2" t="s">
        <v>476</v>
      </c>
      <c r="E292" s="10">
        <v>0</v>
      </c>
      <c r="F292" s="10"/>
      <c r="G292" s="5"/>
      <c r="H292" s="5"/>
      <c r="I292" s="5"/>
      <c r="J292" s="5"/>
      <c r="K292" s="5"/>
      <c r="L292" s="5"/>
      <c r="M292" s="5"/>
    </row>
    <row r="293" spans="1:13" s="68" customFormat="1">
      <c r="A293" s="66"/>
      <c r="B293" s="66"/>
      <c r="C293" s="66"/>
      <c r="D293" s="72"/>
      <c r="E293" s="67"/>
      <c r="F293" s="67"/>
      <c r="G293" s="66"/>
      <c r="H293" s="66"/>
      <c r="I293" s="66"/>
      <c r="J293" s="66"/>
      <c r="K293" s="66"/>
      <c r="L293" s="66"/>
      <c r="M293" s="66"/>
    </row>
    <row r="294" spans="1:13" ht="15">
      <c r="A294" s="5" t="s">
        <v>477</v>
      </c>
      <c r="B294" s="5" t="s">
        <v>64</v>
      </c>
      <c r="C294" s="5" t="s">
        <v>10</v>
      </c>
      <c r="D294" s="2" t="s">
        <v>478</v>
      </c>
      <c r="E294" s="10">
        <v>0</v>
      </c>
      <c r="F294" s="10"/>
      <c r="G294" s="5"/>
      <c r="H294" s="5"/>
      <c r="I294" s="5"/>
      <c r="J294" s="5"/>
      <c r="K294" s="5"/>
      <c r="L294" s="5"/>
      <c r="M294" s="5"/>
    </row>
    <row r="295" spans="1:13" ht="15">
      <c r="A295" s="5" t="s">
        <v>479</v>
      </c>
      <c r="B295" s="5" t="s">
        <v>95</v>
      </c>
      <c r="C295" s="5" t="s">
        <v>30</v>
      </c>
      <c r="D295" s="2" t="s">
        <v>480</v>
      </c>
      <c r="E295" s="10">
        <v>0</v>
      </c>
      <c r="F295" s="10"/>
      <c r="G295" s="5"/>
      <c r="H295" s="5"/>
      <c r="I295" s="5"/>
      <c r="J295" s="5"/>
      <c r="K295" s="5"/>
      <c r="L295" s="5"/>
      <c r="M295" s="5"/>
    </row>
    <row r="296" spans="1:13" ht="30">
      <c r="A296" s="5" t="s">
        <v>481</v>
      </c>
      <c r="B296" s="5" t="s">
        <v>57</v>
      </c>
      <c r="C296" s="5" t="s">
        <v>10</v>
      </c>
      <c r="D296" s="2" t="s">
        <v>482</v>
      </c>
      <c r="E296" s="10">
        <v>0</v>
      </c>
      <c r="F296" s="10"/>
      <c r="G296" s="5"/>
      <c r="H296" s="5" t="s">
        <v>105</v>
      </c>
      <c r="I296" s="5"/>
      <c r="J296" s="5"/>
      <c r="K296" s="5"/>
      <c r="L296" s="5"/>
      <c r="M296" s="5"/>
    </row>
    <row r="297" spans="1:13" ht="30">
      <c r="A297" s="5" t="s">
        <v>481</v>
      </c>
      <c r="B297" s="5" t="s">
        <v>353</v>
      </c>
      <c r="C297" s="5" t="s">
        <v>13</v>
      </c>
      <c r="D297" s="2" t="s">
        <v>483</v>
      </c>
      <c r="E297" s="10">
        <v>1</v>
      </c>
      <c r="F297" s="10">
        <v>-1</v>
      </c>
      <c r="G297" s="5" t="s">
        <v>18</v>
      </c>
      <c r="H297" s="5"/>
      <c r="I297" s="5"/>
      <c r="J297" s="5"/>
      <c r="K297" s="5"/>
      <c r="L297" s="5"/>
      <c r="M297" s="5"/>
    </row>
    <row r="298" spans="1:13" ht="15">
      <c r="A298" s="5" t="s">
        <v>481</v>
      </c>
      <c r="B298" s="5" t="s">
        <v>484</v>
      </c>
      <c r="C298" s="5" t="s">
        <v>27</v>
      </c>
      <c r="D298" s="2" t="s">
        <v>485</v>
      </c>
      <c r="E298" s="10">
        <v>0</v>
      </c>
      <c r="F298" s="10"/>
      <c r="G298" s="5"/>
      <c r="H298" s="5"/>
      <c r="I298" s="5"/>
      <c r="J298" s="5"/>
      <c r="K298" s="5"/>
      <c r="L298" s="5"/>
      <c r="M298" s="5"/>
    </row>
    <row r="299" spans="1:13" ht="30">
      <c r="A299" s="5" t="s">
        <v>481</v>
      </c>
      <c r="B299" s="5" t="s">
        <v>38</v>
      </c>
      <c r="C299" s="5" t="s">
        <v>10</v>
      </c>
      <c r="D299" s="2" t="s">
        <v>486</v>
      </c>
      <c r="E299" s="10">
        <v>0</v>
      </c>
      <c r="F299" s="10"/>
      <c r="G299" s="5"/>
      <c r="H299" s="5"/>
      <c r="I299" s="5"/>
      <c r="J299" s="5"/>
      <c r="K299" s="5"/>
      <c r="L299" s="5"/>
      <c r="M299" s="5"/>
    </row>
    <row r="300" spans="1:13" ht="15">
      <c r="A300" s="5" t="s">
        <v>481</v>
      </c>
      <c r="B300" s="5" t="s">
        <v>16</v>
      </c>
      <c r="C300" s="5" t="s">
        <v>13</v>
      </c>
      <c r="D300" s="2" t="s">
        <v>487</v>
      </c>
      <c r="E300" s="10">
        <v>0</v>
      </c>
      <c r="F300" s="10"/>
      <c r="G300" s="5"/>
      <c r="H300" s="5"/>
      <c r="I300" s="5"/>
      <c r="J300" s="5"/>
      <c r="K300" s="5"/>
      <c r="L300" s="5"/>
      <c r="M300" s="5"/>
    </row>
    <row r="301" spans="1:13" ht="15">
      <c r="A301" s="5" t="s">
        <v>481</v>
      </c>
      <c r="B301" s="5" t="s">
        <v>488</v>
      </c>
      <c r="C301" s="5" t="s">
        <v>27</v>
      </c>
      <c r="D301" s="2" t="s">
        <v>489</v>
      </c>
      <c r="E301" s="10">
        <v>0</v>
      </c>
      <c r="F301" s="10"/>
      <c r="G301" s="5"/>
      <c r="H301" s="5"/>
      <c r="I301" s="5"/>
      <c r="J301" s="5"/>
      <c r="K301" s="5"/>
      <c r="L301" s="5"/>
      <c r="M301" s="5"/>
    </row>
    <row r="302" spans="1:13" ht="15">
      <c r="A302" s="5" t="s">
        <v>490</v>
      </c>
      <c r="B302" s="5" t="s">
        <v>217</v>
      </c>
      <c r="C302" s="5" t="s">
        <v>10</v>
      </c>
      <c r="D302" s="2" t="s">
        <v>491</v>
      </c>
      <c r="E302" s="10">
        <v>0</v>
      </c>
      <c r="F302" s="10"/>
      <c r="G302" s="5"/>
      <c r="H302" s="5"/>
      <c r="I302" s="5"/>
      <c r="J302" s="5"/>
      <c r="K302" s="5"/>
      <c r="L302" s="5"/>
      <c r="M302" s="5"/>
    </row>
    <row r="303" spans="1:13" ht="15">
      <c r="A303" s="5" t="s">
        <v>490</v>
      </c>
      <c r="B303" s="5" t="s">
        <v>38</v>
      </c>
      <c r="C303" s="5" t="s">
        <v>10</v>
      </c>
      <c r="D303" s="2" t="s">
        <v>492</v>
      </c>
      <c r="E303" s="10">
        <v>1</v>
      </c>
      <c r="F303" s="10">
        <v>-1</v>
      </c>
      <c r="G303" s="5" t="s">
        <v>18</v>
      </c>
      <c r="H303" s="5"/>
      <c r="I303" s="5"/>
      <c r="J303" s="5"/>
      <c r="K303" s="5"/>
      <c r="L303" s="5"/>
      <c r="M303" s="5"/>
    </row>
    <row r="304" spans="1:13" ht="15">
      <c r="A304" s="5" t="s">
        <v>490</v>
      </c>
      <c r="B304" s="5" t="s">
        <v>57</v>
      </c>
      <c r="C304" s="5" t="s">
        <v>10</v>
      </c>
      <c r="D304" s="2" t="s">
        <v>493</v>
      </c>
      <c r="E304" s="10">
        <v>1</v>
      </c>
      <c r="F304" s="10">
        <v>-1</v>
      </c>
      <c r="G304" s="5" t="s">
        <v>18</v>
      </c>
      <c r="H304" s="5" t="s">
        <v>105</v>
      </c>
      <c r="I304" s="5"/>
      <c r="J304" s="5"/>
      <c r="K304" s="5"/>
      <c r="L304" s="5"/>
      <c r="M304" s="5"/>
    </row>
    <row r="305" spans="1:13" ht="30">
      <c r="A305" s="5" t="s">
        <v>490</v>
      </c>
      <c r="B305" s="5" t="s">
        <v>411</v>
      </c>
      <c r="C305" s="5" t="s">
        <v>21</v>
      </c>
      <c r="D305" s="2" t="s">
        <v>483</v>
      </c>
      <c r="E305" s="10">
        <v>2</v>
      </c>
      <c r="F305" s="10"/>
      <c r="G305" s="5"/>
      <c r="H305" s="5"/>
      <c r="I305" s="5"/>
      <c r="J305" s="5"/>
      <c r="K305" s="5"/>
      <c r="L305" s="5"/>
      <c r="M305" s="5"/>
    </row>
    <row r="306" spans="1:13" ht="30">
      <c r="A306" s="5" t="s">
        <v>490</v>
      </c>
      <c r="B306" s="5" t="s">
        <v>9</v>
      </c>
      <c r="C306" s="5" t="s">
        <v>10</v>
      </c>
      <c r="D306" s="2" t="s">
        <v>494</v>
      </c>
      <c r="E306" s="10">
        <v>1</v>
      </c>
      <c r="F306" s="10">
        <v>-1</v>
      </c>
      <c r="G306" s="5" t="s">
        <v>18</v>
      </c>
      <c r="H306" s="5"/>
      <c r="I306" s="5"/>
      <c r="J306" s="5"/>
      <c r="K306" s="5"/>
      <c r="L306" s="5"/>
      <c r="M306" s="5"/>
    </row>
    <row r="307" spans="1:13" ht="15">
      <c r="A307" s="5" t="s">
        <v>490</v>
      </c>
      <c r="B307" s="5" t="s">
        <v>199</v>
      </c>
      <c r="C307" s="5" t="s">
        <v>13</v>
      </c>
      <c r="D307" s="2" t="s">
        <v>495</v>
      </c>
      <c r="E307" s="10">
        <v>0</v>
      </c>
      <c r="F307" s="10"/>
      <c r="G307" s="5"/>
      <c r="H307" s="5"/>
      <c r="I307" s="5"/>
      <c r="J307" s="5"/>
      <c r="K307" s="5"/>
      <c r="L307" s="5"/>
      <c r="M307" s="5"/>
    </row>
    <row r="308" spans="1:13" ht="15">
      <c r="A308" s="5" t="s">
        <v>490</v>
      </c>
      <c r="B308" s="5" t="s">
        <v>496</v>
      </c>
      <c r="C308" s="5" t="s">
        <v>21</v>
      </c>
      <c r="D308" s="2" t="s">
        <v>497</v>
      </c>
      <c r="E308" s="10">
        <v>2</v>
      </c>
      <c r="F308" s="10"/>
      <c r="G308" s="5"/>
      <c r="H308" s="5"/>
      <c r="I308" s="5"/>
      <c r="J308" s="5"/>
      <c r="K308" s="5"/>
      <c r="L308" s="5"/>
      <c r="M308" s="5"/>
    </row>
    <row r="309" spans="1:13" ht="15">
      <c r="A309" s="5" t="s">
        <v>490</v>
      </c>
      <c r="B309" s="5" t="s">
        <v>498</v>
      </c>
      <c r="C309" s="5" t="s">
        <v>21</v>
      </c>
      <c r="D309" s="2" t="s">
        <v>497</v>
      </c>
      <c r="E309" s="10">
        <v>2</v>
      </c>
      <c r="F309" s="10"/>
      <c r="G309" s="5"/>
      <c r="H309" s="5"/>
      <c r="I309" s="5"/>
      <c r="J309" s="5"/>
      <c r="K309" s="5"/>
      <c r="L309" s="5"/>
      <c r="M309" s="5"/>
    </row>
    <row r="310" spans="1:13" ht="15">
      <c r="A310" s="5" t="s">
        <v>490</v>
      </c>
      <c r="B310" s="5" t="s">
        <v>411</v>
      </c>
      <c r="C310" s="5" t="s">
        <v>21</v>
      </c>
      <c r="D310" s="2" t="s">
        <v>499</v>
      </c>
      <c r="E310" s="10">
        <v>0</v>
      </c>
      <c r="F310" s="10"/>
      <c r="G310" s="5"/>
      <c r="H310" s="59" t="s">
        <v>500</v>
      </c>
      <c r="I310" s="5"/>
      <c r="J310" s="5"/>
      <c r="K310" s="5"/>
      <c r="L310" s="5"/>
      <c r="M310" s="5"/>
    </row>
    <row r="311" spans="1:13" ht="15">
      <c r="A311" s="5" t="s">
        <v>490</v>
      </c>
      <c r="B311" s="5" t="s">
        <v>501</v>
      </c>
      <c r="C311" s="5" t="s">
        <v>21</v>
      </c>
      <c r="D311" s="2" t="s">
        <v>487</v>
      </c>
      <c r="E311" s="10">
        <v>2</v>
      </c>
      <c r="F311" s="10"/>
      <c r="G311" s="5"/>
      <c r="H311" s="5"/>
      <c r="I311" s="5"/>
      <c r="J311" s="5"/>
      <c r="K311" s="5"/>
      <c r="L311" s="5"/>
      <c r="M311" s="5"/>
    </row>
    <row r="312" spans="1:13" ht="30">
      <c r="A312" s="5" t="s">
        <v>490</v>
      </c>
      <c r="B312" s="5" t="s">
        <v>29</v>
      </c>
      <c r="C312" s="5" t="s">
        <v>30</v>
      </c>
      <c r="D312" s="2" t="s">
        <v>502</v>
      </c>
      <c r="E312" s="10">
        <v>0</v>
      </c>
      <c r="F312" s="10"/>
      <c r="G312" s="5"/>
      <c r="H312" s="5"/>
      <c r="I312" s="5"/>
      <c r="J312" s="5"/>
      <c r="K312" s="5"/>
      <c r="L312" s="5"/>
      <c r="M312" s="5"/>
    </row>
    <row r="313" spans="1:13" ht="15">
      <c r="A313" s="5" t="s">
        <v>490</v>
      </c>
      <c r="B313" s="5" t="s">
        <v>503</v>
      </c>
      <c r="C313" s="5" t="s">
        <v>27</v>
      </c>
      <c r="D313" s="2" t="s">
        <v>504</v>
      </c>
      <c r="E313" s="10">
        <v>0</v>
      </c>
      <c r="F313" s="10"/>
      <c r="G313" s="5"/>
      <c r="H313" s="5"/>
      <c r="I313" s="5"/>
      <c r="J313" s="5"/>
      <c r="K313" s="5"/>
      <c r="L313" s="5"/>
      <c r="M313" s="5"/>
    </row>
    <row r="314" spans="1:13" ht="15">
      <c r="A314" s="5" t="s">
        <v>490</v>
      </c>
      <c r="B314" s="5" t="s">
        <v>503</v>
      </c>
      <c r="C314" s="5" t="s">
        <v>27</v>
      </c>
      <c r="D314" s="2" t="s">
        <v>505</v>
      </c>
      <c r="E314" s="10">
        <v>0</v>
      </c>
      <c r="F314" s="10"/>
      <c r="G314" s="5"/>
      <c r="H314" s="5"/>
      <c r="I314" s="5"/>
      <c r="J314" s="5"/>
      <c r="K314" s="5"/>
      <c r="L314" s="5"/>
      <c r="M314" s="5"/>
    </row>
    <row r="315" spans="1:13" ht="15">
      <c r="A315" s="5" t="s">
        <v>506</v>
      </c>
      <c r="B315" s="5" t="s">
        <v>507</v>
      </c>
      <c r="C315" s="5" t="s">
        <v>27</v>
      </c>
      <c r="D315" s="2" t="s">
        <v>508</v>
      </c>
      <c r="E315" s="10">
        <v>1</v>
      </c>
      <c r="F315" s="10">
        <v>0</v>
      </c>
      <c r="G315" s="5" t="s">
        <v>18</v>
      </c>
      <c r="H315" s="5"/>
      <c r="I315" s="5"/>
      <c r="J315" s="5"/>
      <c r="K315" s="5"/>
      <c r="L315" s="5"/>
      <c r="M315" s="5"/>
    </row>
    <row r="316" spans="1:13" ht="30">
      <c r="A316" s="5" t="s">
        <v>506</v>
      </c>
      <c r="B316" s="5" t="s">
        <v>446</v>
      </c>
      <c r="C316" s="5" t="s">
        <v>27</v>
      </c>
      <c r="D316" s="2" t="s">
        <v>509</v>
      </c>
      <c r="E316" s="10">
        <v>1</v>
      </c>
      <c r="F316" s="10">
        <v>1</v>
      </c>
      <c r="G316" s="5" t="s">
        <v>80</v>
      </c>
      <c r="H316" s="5"/>
      <c r="I316" s="5"/>
      <c r="J316" s="5"/>
      <c r="K316" s="5"/>
      <c r="L316" s="5"/>
      <c r="M316" s="5"/>
    </row>
    <row r="317" spans="1:13" ht="15">
      <c r="A317" s="5" t="s">
        <v>506</v>
      </c>
      <c r="B317" s="5" t="s">
        <v>95</v>
      </c>
      <c r="C317" s="5" t="s">
        <v>30</v>
      </c>
      <c r="D317" s="2" t="s">
        <v>510</v>
      </c>
      <c r="E317" s="10">
        <v>0</v>
      </c>
      <c r="F317" s="10"/>
      <c r="G317" s="5"/>
      <c r="H317" s="5"/>
      <c r="I317" s="5"/>
      <c r="J317" s="5"/>
      <c r="K317" s="5"/>
      <c r="L317" s="5"/>
      <c r="M317" s="5"/>
    </row>
    <row r="318" spans="1:13" ht="30">
      <c r="A318" s="5" t="s">
        <v>506</v>
      </c>
      <c r="B318" s="5" t="s">
        <v>29</v>
      </c>
      <c r="C318" s="5" t="s">
        <v>30</v>
      </c>
      <c r="D318" s="2" t="s">
        <v>511</v>
      </c>
      <c r="E318" s="10">
        <v>1</v>
      </c>
      <c r="F318" s="10">
        <v>1</v>
      </c>
      <c r="G318" s="5" t="s">
        <v>66</v>
      </c>
      <c r="H318" s="5"/>
      <c r="I318" s="5"/>
      <c r="J318" s="5"/>
      <c r="K318" s="5"/>
      <c r="L318" s="5"/>
      <c r="M318" s="5"/>
    </row>
    <row r="319" spans="1:13" ht="30">
      <c r="A319" s="5" t="s">
        <v>512</v>
      </c>
      <c r="B319" s="5" t="s">
        <v>57</v>
      </c>
      <c r="C319" s="5" t="s">
        <v>10</v>
      </c>
      <c r="D319" s="2" t="s">
        <v>513</v>
      </c>
      <c r="E319" s="10">
        <v>0</v>
      </c>
      <c r="F319" s="10"/>
      <c r="G319" s="5"/>
      <c r="H319" s="5" t="s">
        <v>105</v>
      </c>
      <c r="I319" s="5"/>
      <c r="J319" s="5"/>
      <c r="K319" s="5"/>
      <c r="L319" s="5"/>
      <c r="M319" s="5"/>
    </row>
    <row r="320" spans="1:13" ht="15">
      <c r="A320" s="5" t="s">
        <v>512</v>
      </c>
      <c r="B320" s="5" t="s">
        <v>36</v>
      </c>
      <c r="C320" s="5" t="s">
        <v>10</v>
      </c>
      <c r="D320" s="2" t="s">
        <v>514</v>
      </c>
      <c r="E320" s="10">
        <v>0</v>
      </c>
      <c r="F320" s="10"/>
      <c r="G320" s="5"/>
      <c r="H320" s="5"/>
      <c r="I320" s="5"/>
      <c r="J320" s="5"/>
      <c r="K320" s="5"/>
      <c r="L320" s="5"/>
      <c r="M320" s="5"/>
    </row>
    <row r="321" spans="1:13" ht="15">
      <c r="A321" s="5" t="s">
        <v>512</v>
      </c>
      <c r="B321" s="5" t="s">
        <v>36</v>
      </c>
      <c r="C321" s="5" t="s">
        <v>10</v>
      </c>
      <c r="D321" s="2" t="s">
        <v>515</v>
      </c>
      <c r="E321" s="10">
        <v>1</v>
      </c>
      <c r="F321" s="10">
        <v>-1</v>
      </c>
      <c r="G321" s="5" t="s">
        <v>18</v>
      </c>
      <c r="H321" s="5"/>
      <c r="I321" s="5"/>
      <c r="J321" s="5"/>
      <c r="K321" s="5"/>
      <c r="L321" s="5"/>
      <c r="M321" s="5"/>
    </row>
    <row r="322" spans="1:13" ht="15">
      <c r="A322" s="5" t="s">
        <v>512</v>
      </c>
      <c r="B322" s="5" t="s">
        <v>263</v>
      </c>
      <c r="C322" s="5" t="s">
        <v>27</v>
      </c>
      <c r="D322" s="2" t="s">
        <v>516</v>
      </c>
      <c r="E322" s="10">
        <v>1</v>
      </c>
      <c r="F322" s="10">
        <v>1</v>
      </c>
      <c r="G322" s="5" t="s">
        <v>80</v>
      </c>
      <c r="H322" s="5"/>
      <c r="I322" s="5"/>
      <c r="J322" s="5"/>
      <c r="K322" s="5"/>
      <c r="L322" s="5"/>
      <c r="M322" s="5"/>
    </row>
    <row r="323" spans="1:13" ht="30">
      <c r="A323" s="5" t="s">
        <v>512</v>
      </c>
      <c r="B323" s="5" t="s">
        <v>305</v>
      </c>
      <c r="C323" s="5" t="s">
        <v>13</v>
      </c>
      <c r="D323" s="2" t="s">
        <v>517</v>
      </c>
      <c r="E323" s="10">
        <v>1</v>
      </c>
      <c r="F323" s="10">
        <v>1</v>
      </c>
      <c r="G323" s="5" t="s">
        <v>66</v>
      </c>
      <c r="H323" s="5"/>
      <c r="I323" s="5"/>
      <c r="J323" s="5"/>
      <c r="K323" s="5"/>
      <c r="L323" s="5"/>
      <c r="M323" s="5"/>
    </row>
    <row r="324" spans="1:13" ht="30">
      <c r="A324" s="5" t="s">
        <v>512</v>
      </c>
      <c r="B324" s="5" t="s">
        <v>29</v>
      </c>
      <c r="C324" s="5" t="s">
        <v>30</v>
      </c>
      <c r="D324" s="2" t="s">
        <v>518</v>
      </c>
      <c r="E324" s="10">
        <v>0</v>
      </c>
      <c r="F324" s="10"/>
      <c r="G324" s="5"/>
      <c r="H324" s="5"/>
      <c r="I324" s="5"/>
      <c r="J324" s="5"/>
      <c r="K324" s="5"/>
      <c r="L324" s="5"/>
      <c r="M324" s="5"/>
    </row>
    <row r="325" spans="1:13" ht="30">
      <c r="A325" s="5" t="s">
        <v>519</v>
      </c>
      <c r="B325" s="5" t="s">
        <v>9</v>
      </c>
      <c r="C325" s="5" t="s">
        <v>10</v>
      </c>
      <c r="D325" s="2" t="s">
        <v>520</v>
      </c>
      <c r="E325" s="10">
        <v>0</v>
      </c>
      <c r="F325" s="10"/>
      <c r="G325" s="5"/>
      <c r="H325" s="5"/>
      <c r="I325" s="5"/>
      <c r="J325" s="5"/>
      <c r="K325" s="5"/>
      <c r="L325" s="5"/>
      <c r="M325" s="5"/>
    </row>
    <row r="326" spans="1:13" ht="30">
      <c r="A326" s="5" t="s">
        <v>519</v>
      </c>
      <c r="B326" s="5" t="s">
        <v>9</v>
      </c>
      <c r="C326" s="5" t="s">
        <v>10</v>
      </c>
      <c r="D326" s="2" t="s">
        <v>521</v>
      </c>
      <c r="E326" s="10">
        <v>0</v>
      </c>
      <c r="F326" s="10"/>
      <c r="G326" s="5"/>
      <c r="H326" s="5"/>
      <c r="I326" s="5"/>
      <c r="J326" s="5"/>
      <c r="K326" s="5"/>
      <c r="L326" s="5"/>
      <c r="M326" s="5"/>
    </row>
    <row r="327" spans="1:13" ht="15">
      <c r="A327" s="5" t="s">
        <v>519</v>
      </c>
      <c r="B327" s="5" t="s">
        <v>522</v>
      </c>
      <c r="C327" s="5" t="s">
        <v>13</v>
      </c>
      <c r="D327" s="2" t="s">
        <v>523</v>
      </c>
      <c r="E327" s="10">
        <v>1</v>
      </c>
      <c r="F327" s="10">
        <v>0</v>
      </c>
      <c r="G327" s="5" t="s">
        <v>66</v>
      </c>
      <c r="H327" s="5"/>
      <c r="I327" s="5"/>
      <c r="J327" s="5"/>
      <c r="K327" s="5"/>
      <c r="L327" s="5"/>
      <c r="M327" s="5"/>
    </row>
    <row r="328" spans="1:13" ht="30">
      <c r="A328" s="5" t="s">
        <v>519</v>
      </c>
      <c r="B328" s="5" t="s">
        <v>353</v>
      </c>
      <c r="C328" s="5" t="s">
        <v>13</v>
      </c>
      <c r="D328" s="2" t="s">
        <v>524</v>
      </c>
      <c r="E328" s="10">
        <v>0</v>
      </c>
      <c r="F328" s="10"/>
      <c r="G328" s="5"/>
      <c r="H328" s="5"/>
      <c r="I328" s="5"/>
      <c r="J328" s="5"/>
      <c r="K328" s="5"/>
      <c r="L328" s="5"/>
      <c r="M328" s="5"/>
    </row>
    <row r="329" spans="1:13" ht="15">
      <c r="A329" s="5" t="s">
        <v>519</v>
      </c>
      <c r="B329" s="5" t="s">
        <v>353</v>
      </c>
      <c r="C329" s="5" t="s">
        <v>13</v>
      </c>
      <c r="D329" s="2" t="s">
        <v>497</v>
      </c>
      <c r="E329" s="10">
        <v>2</v>
      </c>
      <c r="F329" s="10"/>
      <c r="G329" s="5"/>
      <c r="H329" s="5"/>
      <c r="I329" s="5"/>
      <c r="J329" s="5"/>
      <c r="K329" s="5"/>
      <c r="L329" s="5"/>
      <c r="M329" s="5"/>
    </row>
    <row r="330" spans="1:13" ht="45">
      <c r="A330" s="5" t="s">
        <v>519</v>
      </c>
      <c r="B330" s="5" t="s">
        <v>446</v>
      </c>
      <c r="C330" s="5" t="s">
        <v>27</v>
      </c>
      <c r="D330" s="2" t="s">
        <v>525</v>
      </c>
      <c r="E330" s="10">
        <v>1</v>
      </c>
      <c r="F330" s="10">
        <v>1</v>
      </c>
      <c r="G330" s="5" t="s">
        <v>66</v>
      </c>
      <c r="H330" s="5"/>
      <c r="I330" s="5"/>
      <c r="J330" s="5"/>
      <c r="K330" s="5"/>
      <c r="L330" s="5"/>
      <c r="M330" s="5"/>
    </row>
    <row r="331" spans="1:13" s="65" customFormat="1" ht="15">
      <c r="A331" s="69" t="s">
        <v>519</v>
      </c>
      <c r="B331" s="69" t="s">
        <v>526</v>
      </c>
      <c r="C331" s="69" t="s">
        <v>27</v>
      </c>
      <c r="D331" s="62" t="s">
        <v>527</v>
      </c>
      <c r="E331" s="81"/>
      <c r="F331" s="81"/>
      <c r="G331" s="69"/>
      <c r="H331" s="69" t="s">
        <v>105</v>
      </c>
      <c r="I331" s="69"/>
      <c r="J331" s="69"/>
      <c r="K331" s="69"/>
      <c r="L331" s="69"/>
      <c r="M331" s="69"/>
    </row>
    <row r="332" spans="1:13" s="5" customFormat="1" ht="30">
      <c r="A332" s="5" t="s">
        <v>528</v>
      </c>
      <c r="B332" s="5" t="s">
        <v>29</v>
      </c>
      <c r="C332" s="5" t="s">
        <v>30</v>
      </c>
      <c r="D332" s="2" t="s">
        <v>529</v>
      </c>
      <c r="E332" s="10">
        <v>1</v>
      </c>
      <c r="F332" s="10">
        <v>1</v>
      </c>
      <c r="G332" s="5" t="s">
        <v>66</v>
      </c>
    </row>
    <row r="333" spans="1:13" ht="15">
      <c r="A333" s="5" t="s">
        <v>530</v>
      </c>
      <c r="B333" s="5" t="s">
        <v>531</v>
      </c>
      <c r="C333" s="5" t="s">
        <v>13</v>
      </c>
      <c r="D333" s="2" t="s">
        <v>532</v>
      </c>
      <c r="E333" s="10">
        <v>0</v>
      </c>
      <c r="F333" s="10"/>
      <c r="G333" s="5"/>
      <c r="H333" s="5"/>
      <c r="I333" s="5"/>
      <c r="J333" s="5"/>
      <c r="K333" s="5"/>
      <c r="L333" s="5"/>
      <c r="M333" s="5"/>
    </row>
    <row r="334" spans="1:13" ht="15">
      <c r="A334" s="5" t="s">
        <v>530</v>
      </c>
      <c r="B334" s="5" t="s">
        <v>245</v>
      </c>
      <c r="C334" s="5" t="s">
        <v>27</v>
      </c>
      <c r="D334" s="2" t="s">
        <v>533</v>
      </c>
      <c r="E334" s="10">
        <v>1</v>
      </c>
      <c r="F334" s="10">
        <v>0</v>
      </c>
      <c r="G334" s="5" t="s">
        <v>45</v>
      </c>
      <c r="H334" s="5"/>
      <c r="I334" s="5"/>
      <c r="J334" s="5"/>
      <c r="K334" s="5"/>
      <c r="L334" s="5"/>
      <c r="M334" s="5"/>
    </row>
    <row r="335" spans="1:13" ht="30">
      <c r="A335" s="5" t="s">
        <v>534</v>
      </c>
      <c r="B335" s="5" t="s">
        <v>199</v>
      </c>
      <c r="C335" s="5" t="s">
        <v>13</v>
      </c>
      <c r="D335" s="2" t="s">
        <v>529</v>
      </c>
      <c r="E335" s="10">
        <v>2</v>
      </c>
      <c r="F335" s="10"/>
      <c r="G335" s="5"/>
      <c r="H335" s="5"/>
      <c r="I335" s="5"/>
      <c r="J335" s="5"/>
      <c r="K335" s="5"/>
      <c r="L335" s="5"/>
      <c r="M335" s="5"/>
    </row>
    <row r="336" spans="1:13" ht="30">
      <c r="A336" s="5" t="s">
        <v>534</v>
      </c>
      <c r="B336" s="5" t="s">
        <v>57</v>
      </c>
      <c r="C336" s="5" t="s">
        <v>10</v>
      </c>
      <c r="D336" s="2" t="s">
        <v>535</v>
      </c>
      <c r="E336" s="10">
        <v>1</v>
      </c>
      <c r="F336" s="10">
        <v>1</v>
      </c>
      <c r="G336" s="5" t="s">
        <v>18</v>
      </c>
      <c r="H336" s="5" t="s">
        <v>105</v>
      </c>
      <c r="I336" s="5"/>
      <c r="J336" s="5"/>
      <c r="K336" s="5"/>
      <c r="L336" s="5"/>
      <c r="M336" s="5"/>
    </row>
    <row r="337" spans="1:13" ht="15">
      <c r="A337" s="5" t="s">
        <v>534</v>
      </c>
      <c r="B337" s="5" t="s">
        <v>29</v>
      </c>
      <c r="C337" s="5" t="s">
        <v>30</v>
      </c>
      <c r="D337" s="2" t="s">
        <v>536</v>
      </c>
      <c r="E337" s="10">
        <v>1</v>
      </c>
      <c r="F337" s="10">
        <v>0</v>
      </c>
      <c r="G337" s="5" t="s">
        <v>18</v>
      </c>
      <c r="H337" s="5"/>
      <c r="I337" s="5"/>
      <c r="J337" s="5"/>
      <c r="K337" s="5"/>
      <c r="L337" s="5"/>
      <c r="M337" s="5"/>
    </row>
    <row r="338" spans="1:13" ht="15">
      <c r="A338" s="5" t="s">
        <v>537</v>
      </c>
      <c r="B338" s="5" t="s">
        <v>297</v>
      </c>
      <c r="C338" s="5" t="s">
        <v>13</v>
      </c>
      <c r="D338" s="2" t="s">
        <v>538</v>
      </c>
      <c r="E338" s="10">
        <v>0</v>
      </c>
      <c r="F338" s="10"/>
      <c r="G338" s="5"/>
      <c r="H338" s="5"/>
      <c r="I338" s="5"/>
      <c r="J338" s="5"/>
      <c r="K338" s="5"/>
      <c r="L338" s="5"/>
      <c r="M338" s="5"/>
    </row>
    <row r="339" spans="1:13" ht="15">
      <c r="A339" s="5" t="s">
        <v>537</v>
      </c>
      <c r="B339" s="5" t="s">
        <v>72</v>
      </c>
      <c r="C339" s="5" t="s">
        <v>10</v>
      </c>
      <c r="D339" s="2" t="s">
        <v>539</v>
      </c>
      <c r="E339" s="10">
        <v>0</v>
      </c>
      <c r="F339" s="10"/>
      <c r="G339" s="5"/>
      <c r="H339" s="5"/>
      <c r="I339" s="5"/>
      <c r="J339" s="5"/>
      <c r="K339" s="5"/>
      <c r="L339" s="5"/>
      <c r="M339" s="5"/>
    </row>
    <row r="340" spans="1:13" ht="30">
      <c r="A340" s="5" t="s">
        <v>537</v>
      </c>
      <c r="B340" s="5" t="s">
        <v>540</v>
      </c>
      <c r="C340" s="5" t="s">
        <v>21</v>
      </c>
      <c r="D340" s="2" t="s">
        <v>541</v>
      </c>
      <c r="E340" s="10">
        <v>0</v>
      </c>
      <c r="F340" s="10"/>
      <c r="G340" s="5"/>
      <c r="H340" s="5"/>
      <c r="I340" s="5"/>
      <c r="J340" s="5"/>
      <c r="K340" s="5"/>
      <c r="L340" s="5"/>
      <c r="M340" s="5"/>
    </row>
    <row r="341" spans="1:13" ht="30">
      <c r="A341" s="5" t="s">
        <v>537</v>
      </c>
      <c r="B341" s="5" t="s">
        <v>57</v>
      </c>
      <c r="C341" s="5" t="s">
        <v>10</v>
      </c>
      <c r="D341" s="2" t="s">
        <v>542</v>
      </c>
      <c r="E341" s="10">
        <v>0</v>
      </c>
      <c r="F341" s="10"/>
      <c r="G341" s="5"/>
      <c r="H341" s="5" t="s">
        <v>105</v>
      </c>
      <c r="I341" s="5"/>
      <c r="J341" s="5"/>
      <c r="K341" s="5"/>
      <c r="L341" s="5"/>
      <c r="M341" s="5"/>
    </row>
    <row r="342" spans="1:13" ht="30">
      <c r="A342" s="5" t="s">
        <v>537</v>
      </c>
      <c r="B342" s="5" t="s">
        <v>29</v>
      </c>
      <c r="C342" s="5" t="s">
        <v>30</v>
      </c>
      <c r="D342" s="2" t="s">
        <v>543</v>
      </c>
      <c r="E342" s="10">
        <v>1</v>
      </c>
      <c r="F342" s="10">
        <v>0</v>
      </c>
      <c r="G342" s="5" t="s">
        <v>45</v>
      </c>
      <c r="H342" s="5"/>
      <c r="I342" s="5"/>
      <c r="J342" s="5"/>
      <c r="K342" s="5"/>
      <c r="L342" s="5"/>
      <c r="M342" s="5"/>
    </row>
    <row r="343" spans="1:13" ht="15">
      <c r="A343" s="5" t="s">
        <v>544</v>
      </c>
      <c r="B343" s="5" t="s">
        <v>16</v>
      </c>
      <c r="C343" s="5" t="s">
        <v>13</v>
      </c>
      <c r="D343" s="2" t="s">
        <v>545</v>
      </c>
      <c r="E343" s="10">
        <v>1</v>
      </c>
      <c r="F343" s="10">
        <v>-1</v>
      </c>
      <c r="G343" s="5" t="s">
        <v>15</v>
      </c>
      <c r="H343" s="77" t="s">
        <v>546</v>
      </c>
      <c r="I343" s="77"/>
      <c r="J343" s="77"/>
      <c r="K343" s="5"/>
      <c r="L343" s="5"/>
      <c r="M343" s="5"/>
    </row>
    <row r="344" spans="1:13" ht="30">
      <c r="A344" s="5" t="s">
        <v>544</v>
      </c>
      <c r="B344" s="5" t="s">
        <v>9</v>
      </c>
      <c r="C344" s="5" t="s">
        <v>10</v>
      </c>
      <c r="D344" s="2" t="s">
        <v>547</v>
      </c>
      <c r="E344" s="10">
        <v>1</v>
      </c>
      <c r="F344" s="10">
        <v>1</v>
      </c>
      <c r="G344" s="5" t="s">
        <v>18</v>
      </c>
      <c r="H344" s="5"/>
      <c r="I344" s="5"/>
      <c r="J344" s="5"/>
      <c r="K344" s="5"/>
      <c r="L344" s="5"/>
      <c r="M344" s="5"/>
    </row>
    <row r="345" spans="1:13" ht="15">
      <c r="A345" s="5" t="s">
        <v>548</v>
      </c>
      <c r="B345" s="5" t="s">
        <v>549</v>
      </c>
      <c r="C345" s="5" t="s">
        <v>13</v>
      </c>
      <c r="D345" s="2" t="s">
        <v>550</v>
      </c>
      <c r="E345" s="10">
        <v>1</v>
      </c>
      <c r="F345" s="10">
        <v>1</v>
      </c>
      <c r="G345" s="5" t="s">
        <v>15</v>
      </c>
      <c r="H345" s="5"/>
      <c r="I345" s="5"/>
      <c r="J345" s="5"/>
      <c r="K345" s="5"/>
      <c r="L345" s="5"/>
      <c r="M345" s="5"/>
    </row>
    <row r="346" spans="1:13" ht="30">
      <c r="A346" s="5" t="s">
        <v>548</v>
      </c>
      <c r="B346" s="5" t="s">
        <v>87</v>
      </c>
      <c r="C346" s="5" t="s">
        <v>13</v>
      </c>
      <c r="D346" s="2" t="s">
        <v>551</v>
      </c>
      <c r="E346" s="10">
        <v>1</v>
      </c>
      <c r="F346" s="10">
        <v>1</v>
      </c>
      <c r="G346" s="5" t="s">
        <v>66</v>
      </c>
      <c r="H346" s="5"/>
      <c r="I346" s="5"/>
      <c r="J346" s="5"/>
      <c r="K346" s="5"/>
      <c r="L346" s="5"/>
      <c r="M346" s="5"/>
    </row>
    <row r="347" spans="1:13" ht="30">
      <c r="A347" s="5" t="s">
        <v>548</v>
      </c>
      <c r="B347" s="5" t="s">
        <v>552</v>
      </c>
      <c r="C347" s="5" t="s">
        <v>27</v>
      </c>
      <c r="D347" s="2" t="s">
        <v>553</v>
      </c>
      <c r="E347" s="10">
        <v>0</v>
      </c>
      <c r="F347" s="10"/>
      <c r="G347" s="5"/>
      <c r="H347" s="5"/>
      <c r="I347" s="5"/>
      <c r="J347" s="5"/>
      <c r="K347" s="5"/>
      <c r="L347" s="5"/>
      <c r="M347" s="5"/>
    </row>
    <row r="348" spans="1:13" ht="15">
      <c r="A348" s="5" t="s">
        <v>548</v>
      </c>
      <c r="B348" s="5" t="s">
        <v>69</v>
      </c>
      <c r="C348" s="5" t="s">
        <v>27</v>
      </c>
      <c r="D348" s="2" t="s">
        <v>554</v>
      </c>
      <c r="E348" s="10">
        <v>1</v>
      </c>
      <c r="F348" s="10">
        <v>1</v>
      </c>
      <c r="G348" s="5" t="s">
        <v>66</v>
      </c>
      <c r="H348" s="5"/>
      <c r="I348" s="5"/>
      <c r="J348" s="5"/>
      <c r="K348" s="5"/>
      <c r="L348" s="5"/>
      <c r="M348" s="5"/>
    </row>
    <row r="349" spans="1:13" s="65" customFormat="1" ht="15">
      <c r="A349" s="69" t="s">
        <v>548</v>
      </c>
      <c r="B349" s="69" t="s">
        <v>555</v>
      </c>
      <c r="C349" s="69" t="s">
        <v>27</v>
      </c>
      <c r="D349" s="62" t="s">
        <v>556</v>
      </c>
      <c r="E349" s="81"/>
      <c r="F349" s="81"/>
      <c r="G349" s="69"/>
      <c r="H349" s="69" t="s">
        <v>105</v>
      </c>
      <c r="I349" s="69"/>
      <c r="J349" s="69"/>
      <c r="K349" s="69"/>
      <c r="L349" s="69"/>
      <c r="M349" s="69"/>
    </row>
    <row r="350" spans="1:13" ht="30">
      <c r="A350" s="5" t="s">
        <v>548</v>
      </c>
      <c r="B350" s="5" t="s">
        <v>95</v>
      </c>
      <c r="C350" s="5" t="s">
        <v>30</v>
      </c>
      <c r="D350" s="2" t="s">
        <v>557</v>
      </c>
      <c r="E350" s="10">
        <v>0</v>
      </c>
      <c r="F350" s="10"/>
      <c r="G350" s="5"/>
      <c r="H350" s="5"/>
      <c r="I350" s="5"/>
      <c r="J350" s="5"/>
      <c r="K350" s="5"/>
      <c r="L350" s="5"/>
      <c r="M350" s="5"/>
    </row>
    <row r="351" spans="1:13" ht="30">
      <c r="A351" s="5" t="s">
        <v>548</v>
      </c>
      <c r="B351" s="5" t="s">
        <v>95</v>
      </c>
      <c r="C351" s="5" t="s">
        <v>30</v>
      </c>
      <c r="D351" s="2" t="s">
        <v>558</v>
      </c>
      <c r="E351" s="10">
        <v>0</v>
      </c>
      <c r="F351" s="10"/>
      <c r="G351" s="5"/>
      <c r="H351" s="5"/>
      <c r="I351" s="5"/>
      <c r="J351" s="5"/>
      <c r="K351" s="5"/>
      <c r="L351" s="5"/>
      <c r="M351" s="5"/>
    </row>
    <row r="352" spans="1:13" ht="30">
      <c r="A352" s="5" t="s">
        <v>548</v>
      </c>
      <c r="B352" s="5" t="s">
        <v>29</v>
      </c>
      <c r="C352" s="5" t="s">
        <v>30</v>
      </c>
      <c r="D352" s="2" t="s">
        <v>559</v>
      </c>
      <c r="E352" s="10">
        <v>0</v>
      </c>
      <c r="F352" s="10"/>
      <c r="G352" s="5"/>
      <c r="H352" s="5"/>
      <c r="I352" s="5"/>
      <c r="J352" s="5"/>
      <c r="K352" s="5"/>
      <c r="L352" s="5"/>
      <c r="M352" s="5"/>
    </row>
    <row r="353" spans="1:13" ht="15">
      <c r="A353" s="5" t="s">
        <v>548</v>
      </c>
      <c r="B353" s="5" t="s">
        <v>29</v>
      </c>
      <c r="C353" s="5" t="s">
        <v>30</v>
      </c>
      <c r="D353" s="2" t="s">
        <v>560</v>
      </c>
      <c r="E353" s="10">
        <v>1</v>
      </c>
      <c r="F353" s="10">
        <v>1</v>
      </c>
      <c r="G353" s="5" t="s">
        <v>18</v>
      </c>
      <c r="H353" s="5"/>
      <c r="I353" s="5"/>
      <c r="J353" s="5"/>
      <c r="K353" s="5"/>
      <c r="L353" s="5"/>
      <c r="M353" s="5"/>
    </row>
    <row r="354" spans="1:13" ht="30">
      <c r="A354" s="5" t="s">
        <v>561</v>
      </c>
      <c r="B354" s="5" t="s">
        <v>57</v>
      </c>
      <c r="C354" s="5" t="s">
        <v>10</v>
      </c>
      <c r="D354" s="2" t="s">
        <v>562</v>
      </c>
      <c r="E354" s="10">
        <v>0</v>
      </c>
      <c r="F354" s="10"/>
      <c r="G354" s="5"/>
      <c r="H354" s="5" t="s">
        <v>105</v>
      </c>
      <c r="I354" s="5"/>
      <c r="J354" s="5"/>
      <c r="K354" s="5"/>
      <c r="L354" s="5"/>
      <c r="M354" s="5"/>
    </row>
    <row r="355" spans="1:13" ht="30">
      <c r="A355" s="5" t="s">
        <v>561</v>
      </c>
      <c r="B355" s="5" t="s">
        <v>199</v>
      </c>
      <c r="C355" s="5" t="s">
        <v>13</v>
      </c>
      <c r="D355" s="2" t="s">
        <v>559</v>
      </c>
      <c r="E355" s="10">
        <v>2</v>
      </c>
      <c r="F355" s="10"/>
      <c r="G355" s="5"/>
      <c r="H355" s="5"/>
      <c r="I355" s="5"/>
      <c r="J355" s="5"/>
      <c r="K355" s="5"/>
      <c r="L355" s="5"/>
      <c r="M355" s="5"/>
    </row>
    <row r="356" spans="1:13" ht="30">
      <c r="A356" s="5" t="s">
        <v>561</v>
      </c>
      <c r="B356" s="5" t="s">
        <v>9</v>
      </c>
      <c r="C356" s="5" t="s">
        <v>10</v>
      </c>
      <c r="D356" s="2" t="s">
        <v>563</v>
      </c>
      <c r="E356" s="10">
        <v>0</v>
      </c>
      <c r="F356" s="10"/>
      <c r="G356" s="5"/>
      <c r="H356" s="5"/>
      <c r="I356" s="5"/>
      <c r="J356" s="5"/>
      <c r="K356" s="5"/>
      <c r="L356" s="5"/>
      <c r="M356" s="5"/>
    </row>
    <row r="357" spans="1:13" ht="15">
      <c r="A357" s="5" t="s">
        <v>564</v>
      </c>
      <c r="B357" s="5" t="s">
        <v>238</v>
      </c>
      <c r="C357" s="5" t="s">
        <v>27</v>
      </c>
      <c r="D357" s="2" t="s">
        <v>565</v>
      </c>
      <c r="E357" s="10">
        <v>1</v>
      </c>
      <c r="F357" s="10">
        <v>0</v>
      </c>
      <c r="G357" s="5" t="s">
        <v>66</v>
      </c>
      <c r="H357" s="77" t="s">
        <v>566</v>
      </c>
      <c r="I357" s="77"/>
      <c r="J357" s="77"/>
      <c r="K357" s="77"/>
      <c r="L357" s="5"/>
      <c r="M357" s="5"/>
    </row>
    <row r="358" spans="1:13" ht="15">
      <c r="A358" s="5" t="s">
        <v>564</v>
      </c>
      <c r="B358" s="5" t="s">
        <v>238</v>
      </c>
      <c r="C358" s="5" t="s">
        <v>27</v>
      </c>
      <c r="D358" s="2" t="s">
        <v>567</v>
      </c>
      <c r="E358" s="10">
        <v>1</v>
      </c>
      <c r="F358" s="10">
        <v>-1</v>
      </c>
      <c r="G358" s="5" t="s">
        <v>66</v>
      </c>
      <c r="H358" s="5"/>
      <c r="I358" s="5"/>
      <c r="J358" s="5"/>
      <c r="K358" s="5"/>
      <c r="L358" s="5"/>
      <c r="M358" s="5"/>
    </row>
    <row r="359" spans="1:13" ht="30">
      <c r="A359" s="5" t="s">
        <v>568</v>
      </c>
      <c r="B359" s="5" t="s">
        <v>87</v>
      </c>
      <c r="C359" s="5" t="s">
        <v>13</v>
      </c>
      <c r="D359" s="2" t="s">
        <v>569</v>
      </c>
      <c r="E359" s="10">
        <v>1</v>
      </c>
      <c r="F359" s="10">
        <v>1</v>
      </c>
      <c r="G359" s="5" t="s">
        <v>66</v>
      </c>
      <c r="H359" s="5"/>
      <c r="I359" s="5"/>
      <c r="J359" s="5"/>
      <c r="K359" s="5"/>
      <c r="L359" s="5"/>
      <c r="M359" s="5"/>
    </row>
    <row r="360" spans="1:13" ht="15">
      <c r="A360" s="5" t="s">
        <v>568</v>
      </c>
      <c r="B360" s="5" t="s">
        <v>81</v>
      </c>
      <c r="C360" s="5" t="s">
        <v>76</v>
      </c>
      <c r="D360" s="2" t="s">
        <v>570</v>
      </c>
      <c r="E360" s="10">
        <v>1</v>
      </c>
      <c r="F360" s="10">
        <v>1</v>
      </c>
      <c r="G360" s="5" t="s">
        <v>18</v>
      </c>
      <c r="H360" s="5"/>
      <c r="I360" s="5"/>
      <c r="J360" s="5"/>
      <c r="K360" s="5"/>
      <c r="L360" s="5"/>
      <c r="M360" s="5"/>
    </row>
    <row r="361" spans="1:13" ht="15">
      <c r="A361" s="5" t="s">
        <v>568</v>
      </c>
      <c r="B361" s="5" t="s">
        <v>571</v>
      </c>
      <c r="C361" s="5" t="s">
        <v>27</v>
      </c>
      <c r="D361" s="2" t="s">
        <v>572</v>
      </c>
      <c r="E361" s="10">
        <v>1</v>
      </c>
      <c r="F361" s="10">
        <v>0</v>
      </c>
      <c r="G361" s="5" t="s">
        <v>66</v>
      </c>
      <c r="H361" s="5"/>
      <c r="I361" s="5"/>
      <c r="J361" s="5"/>
      <c r="K361" s="5"/>
      <c r="L361" s="5"/>
      <c r="M361" s="5"/>
    </row>
    <row r="362" spans="1:13" ht="15">
      <c r="A362" s="5" t="s">
        <v>568</v>
      </c>
      <c r="B362" s="5" t="s">
        <v>16</v>
      </c>
      <c r="C362" s="5" t="s">
        <v>13</v>
      </c>
      <c r="D362" s="2" t="s">
        <v>573</v>
      </c>
      <c r="E362" s="10">
        <v>0</v>
      </c>
      <c r="F362" s="10"/>
      <c r="G362" s="5"/>
      <c r="H362" s="5"/>
      <c r="I362" s="5"/>
      <c r="J362" s="5"/>
      <c r="K362" s="5"/>
      <c r="L362" s="5"/>
      <c r="M362" s="5"/>
    </row>
    <row r="363" spans="1:13" ht="30">
      <c r="A363" s="5" t="s">
        <v>568</v>
      </c>
      <c r="B363" s="5" t="s">
        <v>64</v>
      </c>
      <c r="C363" s="5" t="s">
        <v>10</v>
      </c>
      <c r="D363" s="2" t="s">
        <v>574</v>
      </c>
      <c r="E363" s="10">
        <v>0</v>
      </c>
      <c r="F363" s="10"/>
      <c r="G363" s="5"/>
      <c r="H363" s="5"/>
      <c r="I363" s="5"/>
      <c r="J363" s="5"/>
      <c r="K363" s="5"/>
      <c r="L363" s="5"/>
      <c r="M363" s="5"/>
    </row>
    <row r="364" spans="1:13" ht="30">
      <c r="A364" s="5" t="s">
        <v>568</v>
      </c>
      <c r="B364" s="5" t="s">
        <v>95</v>
      </c>
      <c r="C364" s="5" t="s">
        <v>30</v>
      </c>
      <c r="D364" s="2" t="s">
        <v>575</v>
      </c>
      <c r="E364" s="10">
        <v>0</v>
      </c>
      <c r="F364" s="10"/>
      <c r="G364" s="5"/>
      <c r="H364" s="5"/>
      <c r="I364" s="5"/>
      <c r="J364" s="5"/>
      <c r="K364" s="5"/>
      <c r="L364" s="5"/>
      <c r="M364" s="5"/>
    </row>
    <row r="365" spans="1:13" ht="30">
      <c r="A365" s="5" t="s">
        <v>568</v>
      </c>
      <c r="B365" s="5" t="s">
        <v>29</v>
      </c>
      <c r="C365" s="5" t="s">
        <v>30</v>
      </c>
      <c r="D365" s="2" t="s">
        <v>576</v>
      </c>
      <c r="E365" s="10">
        <v>0</v>
      </c>
      <c r="F365" s="10"/>
      <c r="G365" s="5"/>
      <c r="H365" s="5"/>
      <c r="I365" s="5"/>
      <c r="J365" s="5"/>
      <c r="K365" s="5"/>
      <c r="L365" s="5"/>
      <c r="M365" s="5"/>
    </row>
    <row r="366" spans="1:13" ht="30">
      <c r="A366" s="5" t="s">
        <v>577</v>
      </c>
      <c r="B366" s="5" t="s">
        <v>38</v>
      </c>
      <c r="C366" s="5" t="s">
        <v>10</v>
      </c>
      <c r="D366" s="2" t="s">
        <v>578</v>
      </c>
      <c r="E366" s="10">
        <v>0</v>
      </c>
      <c r="F366" s="10"/>
      <c r="G366" s="5"/>
      <c r="H366" s="5"/>
      <c r="I366" s="5"/>
      <c r="J366" s="5"/>
      <c r="K366" s="5"/>
      <c r="L366" s="5"/>
      <c r="M366" s="5"/>
    </row>
    <row r="367" spans="1:13" ht="15">
      <c r="A367" s="5" t="s">
        <v>577</v>
      </c>
      <c r="B367" s="5" t="s">
        <v>579</v>
      </c>
      <c r="C367" s="5" t="s">
        <v>27</v>
      </c>
      <c r="D367" s="2" t="s">
        <v>580</v>
      </c>
      <c r="E367" s="10">
        <v>0</v>
      </c>
      <c r="F367" s="10"/>
      <c r="G367" s="5"/>
      <c r="H367" s="5"/>
      <c r="I367" s="5"/>
      <c r="J367" s="5"/>
      <c r="K367" s="5"/>
      <c r="L367" s="5"/>
      <c r="M367" s="5"/>
    </row>
    <row r="368" spans="1:13" ht="15">
      <c r="A368" s="5" t="s">
        <v>577</v>
      </c>
      <c r="B368" s="5" t="s">
        <v>57</v>
      </c>
      <c r="C368" s="5" t="s">
        <v>10</v>
      </c>
      <c r="D368" s="2" t="s">
        <v>581</v>
      </c>
      <c r="E368" s="10">
        <v>1</v>
      </c>
      <c r="F368" s="10">
        <v>-1</v>
      </c>
      <c r="G368" s="5" t="s">
        <v>15</v>
      </c>
      <c r="H368" s="5" t="s">
        <v>105</v>
      </c>
      <c r="I368" s="5"/>
      <c r="J368" s="5"/>
      <c r="K368" s="5"/>
      <c r="L368" s="5"/>
      <c r="M368" s="5"/>
    </row>
    <row r="369" spans="1:13" ht="15">
      <c r="A369" s="5" t="s">
        <v>582</v>
      </c>
      <c r="B369" s="5" t="s">
        <v>9</v>
      </c>
      <c r="C369" s="5" t="s">
        <v>10</v>
      </c>
      <c r="D369" s="2" t="s">
        <v>583</v>
      </c>
      <c r="E369" s="10">
        <v>1</v>
      </c>
      <c r="F369" s="10">
        <v>-1</v>
      </c>
      <c r="G369" s="5" t="s">
        <v>80</v>
      </c>
      <c r="H369" s="5"/>
      <c r="I369" s="5"/>
      <c r="J369" s="5"/>
      <c r="K369" s="5"/>
      <c r="L369" s="5"/>
      <c r="M369" s="5"/>
    </row>
    <row r="370" spans="1:13" ht="30">
      <c r="A370" s="5" t="s">
        <v>582</v>
      </c>
      <c r="B370" s="5" t="s">
        <v>584</v>
      </c>
      <c r="C370" s="5" t="s">
        <v>27</v>
      </c>
      <c r="D370" s="2" t="s">
        <v>585</v>
      </c>
      <c r="E370" s="10">
        <v>1</v>
      </c>
      <c r="F370" s="10">
        <v>0</v>
      </c>
      <c r="G370" s="5" t="s">
        <v>66</v>
      </c>
      <c r="H370" s="5"/>
      <c r="I370" s="5"/>
      <c r="J370" s="5"/>
      <c r="K370" s="5"/>
      <c r="L370" s="5"/>
      <c r="M370" s="5"/>
    </row>
    <row r="371" spans="1:13" ht="15">
      <c r="A371" s="5" t="s">
        <v>582</v>
      </c>
      <c r="B371" s="5" t="s">
        <v>9</v>
      </c>
      <c r="C371" s="5" t="s">
        <v>10</v>
      </c>
      <c r="D371" s="2" t="s">
        <v>586</v>
      </c>
      <c r="E371" s="10">
        <v>0</v>
      </c>
      <c r="F371" s="10"/>
      <c r="G371" s="5"/>
      <c r="H371" s="5"/>
      <c r="I371" s="5"/>
      <c r="J371" s="5"/>
      <c r="K371" s="5"/>
      <c r="L371" s="5"/>
      <c r="M371" s="5"/>
    </row>
    <row r="372" spans="1:13" ht="30">
      <c r="A372" s="5" t="s">
        <v>582</v>
      </c>
      <c r="B372" s="5" t="s">
        <v>95</v>
      </c>
      <c r="C372" s="5" t="s">
        <v>30</v>
      </c>
      <c r="D372" s="2" t="s">
        <v>587</v>
      </c>
      <c r="E372" s="10">
        <v>0</v>
      </c>
      <c r="F372" s="10"/>
      <c r="G372" s="5"/>
      <c r="H372" s="5"/>
      <c r="I372" s="5"/>
      <c r="J372" s="5"/>
      <c r="K372" s="5"/>
      <c r="L372" s="5"/>
      <c r="M372" s="5"/>
    </row>
    <row r="373" spans="1:13" ht="45">
      <c r="A373" s="5" t="s">
        <v>582</v>
      </c>
      <c r="B373" s="5" t="s">
        <v>29</v>
      </c>
      <c r="C373" s="5" t="s">
        <v>30</v>
      </c>
      <c r="D373" s="2" t="s">
        <v>588</v>
      </c>
      <c r="E373" s="10">
        <v>0</v>
      </c>
      <c r="F373" s="10"/>
      <c r="G373" s="5"/>
      <c r="H373" s="5"/>
      <c r="I373" s="5"/>
      <c r="J373" s="5"/>
      <c r="K373" s="5"/>
      <c r="L373" s="5"/>
      <c r="M373" s="5"/>
    </row>
    <row r="374" spans="1:13" ht="30">
      <c r="A374" s="5" t="s">
        <v>582</v>
      </c>
      <c r="B374" s="5" t="s">
        <v>29</v>
      </c>
      <c r="C374" s="5" t="s">
        <v>30</v>
      </c>
      <c r="D374" s="2" t="s">
        <v>589</v>
      </c>
      <c r="E374" s="10">
        <v>1</v>
      </c>
      <c r="F374" s="10">
        <v>-1</v>
      </c>
      <c r="G374" s="5" t="s">
        <v>80</v>
      </c>
      <c r="H374" s="5"/>
      <c r="I374" s="5"/>
      <c r="J374" s="5"/>
      <c r="K374" s="5"/>
      <c r="L374" s="5"/>
      <c r="M374" s="5"/>
    </row>
    <row r="375" spans="1:13" ht="30">
      <c r="A375" s="5" t="s">
        <v>582</v>
      </c>
      <c r="B375" s="5" t="s">
        <v>29</v>
      </c>
      <c r="C375" s="5" t="s">
        <v>30</v>
      </c>
      <c r="D375" s="2" t="s">
        <v>590</v>
      </c>
      <c r="E375" s="10">
        <v>0</v>
      </c>
      <c r="F375" s="10"/>
      <c r="G375" s="5"/>
      <c r="H375" s="5"/>
      <c r="I375" s="5"/>
      <c r="J375" s="5"/>
      <c r="K375" s="5"/>
      <c r="L375" s="5"/>
      <c r="M375" s="5"/>
    </row>
    <row r="376" spans="1:13" ht="15">
      <c r="A376" s="5" t="s">
        <v>591</v>
      </c>
      <c r="B376" s="5" t="s">
        <v>592</v>
      </c>
      <c r="C376" s="5" t="s">
        <v>27</v>
      </c>
      <c r="D376" s="2" t="s">
        <v>593</v>
      </c>
      <c r="E376" s="10">
        <v>0</v>
      </c>
      <c r="F376" s="10"/>
      <c r="G376" s="5"/>
      <c r="H376" s="5"/>
      <c r="I376" s="5"/>
      <c r="J376" s="5"/>
      <c r="K376" s="5"/>
      <c r="L376" s="5"/>
      <c r="M376" s="5"/>
    </row>
    <row r="377" spans="1:13" ht="15">
      <c r="A377" s="5" t="s">
        <v>591</v>
      </c>
      <c r="B377" s="5" t="s">
        <v>57</v>
      </c>
      <c r="C377" s="5" t="s">
        <v>10</v>
      </c>
      <c r="D377" s="2" t="s">
        <v>594</v>
      </c>
      <c r="E377" s="10">
        <v>0</v>
      </c>
      <c r="F377" s="10"/>
      <c r="G377" s="5"/>
      <c r="H377" s="5" t="s">
        <v>105</v>
      </c>
      <c r="I377" s="5"/>
      <c r="J377" s="5"/>
      <c r="K377" s="5"/>
      <c r="L377" s="5"/>
      <c r="M377" s="5"/>
    </row>
    <row r="378" spans="1:13" ht="30">
      <c r="A378" s="5" t="s">
        <v>591</v>
      </c>
      <c r="B378" s="5" t="s">
        <v>199</v>
      </c>
      <c r="C378" s="5" t="s">
        <v>13</v>
      </c>
      <c r="D378" s="2" t="s">
        <v>589</v>
      </c>
      <c r="E378" s="10">
        <v>2</v>
      </c>
      <c r="F378" s="10"/>
      <c r="G378" s="5"/>
      <c r="H378" s="5"/>
      <c r="I378" s="5"/>
      <c r="J378" s="5"/>
      <c r="K378" s="5"/>
      <c r="L378" s="5"/>
      <c r="M378" s="5"/>
    </row>
    <row r="379" spans="1:13" ht="30">
      <c r="A379" s="5" t="s">
        <v>591</v>
      </c>
      <c r="B379" s="5" t="s">
        <v>95</v>
      </c>
      <c r="C379" s="5" t="s">
        <v>30</v>
      </c>
      <c r="D379" s="2" t="s">
        <v>595</v>
      </c>
      <c r="E379" s="10">
        <v>0</v>
      </c>
      <c r="F379" s="10"/>
      <c r="G379" s="5"/>
      <c r="H379" s="5"/>
      <c r="I379" s="5"/>
      <c r="J379" s="5"/>
      <c r="K379" s="5"/>
      <c r="L379" s="5"/>
      <c r="M379" s="5"/>
    </row>
    <row r="380" spans="1:13" ht="30">
      <c r="A380" s="5" t="s">
        <v>591</v>
      </c>
      <c r="B380" s="5" t="s">
        <v>95</v>
      </c>
      <c r="C380" s="5" t="s">
        <v>30</v>
      </c>
      <c r="D380" s="2" t="s">
        <v>596</v>
      </c>
      <c r="E380" s="10">
        <v>0</v>
      </c>
      <c r="F380" s="10"/>
      <c r="G380" s="5"/>
      <c r="H380" s="5"/>
      <c r="I380" s="5"/>
      <c r="J380" s="5"/>
      <c r="K380" s="5"/>
      <c r="L380" s="5"/>
      <c r="M380" s="5"/>
    </row>
    <row r="381" spans="1:13" ht="30">
      <c r="A381" s="5" t="s">
        <v>597</v>
      </c>
      <c r="B381" s="5" t="s">
        <v>60</v>
      </c>
      <c r="C381" s="5" t="s">
        <v>27</v>
      </c>
      <c r="D381" s="2" t="s">
        <v>598</v>
      </c>
      <c r="E381" s="10">
        <v>1</v>
      </c>
      <c r="F381" s="10">
        <v>1</v>
      </c>
      <c r="G381" s="5" t="s">
        <v>45</v>
      </c>
      <c r="H381" s="5"/>
      <c r="I381" s="5"/>
      <c r="J381" s="5"/>
      <c r="K381" s="5"/>
      <c r="L381" s="5"/>
      <c r="M381" s="5"/>
    </row>
    <row r="382" spans="1:13" ht="30">
      <c r="A382" s="5" t="s">
        <v>597</v>
      </c>
      <c r="B382" s="5" t="s">
        <v>60</v>
      </c>
      <c r="C382" s="5" t="s">
        <v>27</v>
      </c>
      <c r="D382" s="2" t="s">
        <v>599</v>
      </c>
      <c r="E382" s="10">
        <v>1</v>
      </c>
      <c r="F382" s="10">
        <v>-1</v>
      </c>
      <c r="G382" s="5" t="s">
        <v>66</v>
      </c>
      <c r="H382" s="5"/>
      <c r="I382" s="5"/>
      <c r="J382" s="5"/>
      <c r="K382" s="5"/>
      <c r="L382" s="5"/>
      <c r="M382" s="5"/>
    </row>
    <row r="383" spans="1:13" ht="30">
      <c r="A383" s="5" t="s">
        <v>597</v>
      </c>
      <c r="B383" s="5" t="s">
        <v>263</v>
      </c>
      <c r="C383" s="5" t="s">
        <v>27</v>
      </c>
      <c r="D383" s="2" t="s">
        <v>600</v>
      </c>
      <c r="E383" s="10">
        <v>1</v>
      </c>
      <c r="F383" s="10">
        <v>1</v>
      </c>
      <c r="G383" s="5" t="s">
        <v>66</v>
      </c>
      <c r="H383" s="5"/>
      <c r="I383" s="5"/>
      <c r="J383" s="5"/>
      <c r="K383" s="5"/>
      <c r="L383" s="5"/>
      <c r="M383" s="5"/>
    </row>
    <row r="384" spans="1:13" ht="30">
      <c r="A384" s="5" t="s">
        <v>597</v>
      </c>
      <c r="B384" s="5" t="s">
        <v>263</v>
      </c>
      <c r="C384" s="5" t="s">
        <v>27</v>
      </c>
      <c r="D384" s="2" t="s">
        <v>601</v>
      </c>
      <c r="E384" s="10">
        <v>1</v>
      </c>
      <c r="F384" s="10">
        <v>0</v>
      </c>
      <c r="G384" s="5" t="s">
        <v>45</v>
      </c>
      <c r="H384" s="5"/>
      <c r="I384" s="5"/>
      <c r="J384" s="5"/>
      <c r="K384" s="5"/>
      <c r="L384" s="5"/>
      <c r="M384" s="5"/>
    </row>
    <row r="385" spans="1:13" ht="15">
      <c r="A385" s="5" t="s">
        <v>597</v>
      </c>
      <c r="B385" s="5" t="s">
        <v>57</v>
      </c>
      <c r="C385" s="5" t="s">
        <v>10</v>
      </c>
      <c r="D385" s="2" t="s">
        <v>602</v>
      </c>
      <c r="E385" s="10">
        <v>0</v>
      </c>
      <c r="F385" s="10"/>
      <c r="G385" s="5"/>
      <c r="H385" s="5" t="s">
        <v>105</v>
      </c>
      <c r="I385" s="5"/>
      <c r="J385" s="5"/>
      <c r="K385" s="5"/>
      <c r="L385" s="5"/>
      <c r="M385" s="5"/>
    </row>
    <row r="386" spans="1:13" ht="15">
      <c r="A386" s="5" t="s">
        <v>597</v>
      </c>
      <c r="B386" s="5" t="s">
        <v>57</v>
      </c>
      <c r="C386" s="5" t="s">
        <v>10</v>
      </c>
      <c r="D386" s="2" t="s">
        <v>603</v>
      </c>
      <c r="E386" s="10">
        <v>0</v>
      </c>
      <c r="F386" s="10"/>
      <c r="G386" s="5"/>
      <c r="H386" s="5" t="s">
        <v>105</v>
      </c>
      <c r="I386" s="5"/>
      <c r="J386" s="5"/>
      <c r="K386" s="5"/>
      <c r="L386" s="5"/>
      <c r="M386" s="5"/>
    </row>
    <row r="387" spans="1:13" ht="30">
      <c r="A387" s="5" t="s">
        <v>597</v>
      </c>
      <c r="B387" s="5" t="s">
        <v>57</v>
      </c>
      <c r="C387" s="5" t="s">
        <v>10</v>
      </c>
      <c r="D387" s="2" t="s">
        <v>604</v>
      </c>
      <c r="E387" s="10">
        <v>0</v>
      </c>
      <c r="F387" s="10"/>
      <c r="G387" s="5"/>
      <c r="H387" s="5" t="s">
        <v>105</v>
      </c>
      <c r="I387" s="5"/>
      <c r="J387" s="5"/>
      <c r="K387" s="5"/>
      <c r="L387" s="5"/>
      <c r="M387" s="5"/>
    </row>
    <row r="388" spans="1:13" ht="15">
      <c r="A388" s="5" t="s">
        <v>597</v>
      </c>
      <c r="B388" s="5" t="s">
        <v>95</v>
      </c>
      <c r="C388" s="5" t="s">
        <v>30</v>
      </c>
      <c r="D388" s="2" t="s">
        <v>605</v>
      </c>
      <c r="E388" s="10">
        <v>1</v>
      </c>
      <c r="F388" s="10">
        <v>-1</v>
      </c>
      <c r="G388" s="5" t="s">
        <v>80</v>
      </c>
      <c r="H388" s="5"/>
      <c r="I388" s="5"/>
      <c r="J388" s="5"/>
      <c r="K388" s="5"/>
      <c r="L388" s="5"/>
      <c r="M388" s="5"/>
    </row>
    <row r="389" spans="1:13" ht="30">
      <c r="A389" s="5" t="s">
        <v>597</v>
      </c>
      <c r="B389" s="5" t="s">
        <v>9</v>
      </c>
      <c r="C389" s="5" t="s">
        <v>10</v>
      </c>
      <c r="D389" s="2" t="s">
        <v>606</v>
      </c>
      <c r="E389" s="10">
        <v>0</v>
      </c>
      <c r="F389" s="10"/>
      <c r="G389" s="5"/>
      <c r="H389" s="5"/>
      <c r="I389" s="5"/>
      <c r="J389" s="5"/>
      <c r="K389" s="5"/>
      <c r="L389" s="5"/>
      <c r="M389" s="5"/>
    </row>
    <row r="390" spans="1:13" s="65" customFormat="1" ht="30">
      <c r="A390" s="69" t="s">
        <v>607</v>
      </c>
      <c r="B390" s="69" t="s">
        <v>526</v>
      </c>
      <c r="C390" s="69" t="s">
        <v>27</v>
      </c>
      <c r="D390" s="62" t="s">
        <v>608</v>
      </c>
      <c r="E390" s="81"/>
      <c r="F390" s="81"/>
      <c r="G390" s="69"/>
      <c r="H390" s="69" t="s">
        <v>105</v>
      </c>
      <c r="I390" s="69"/>
      <c r="J390" s="69"/>
      <c r="K390" s="69"/>
      <c r="L390" s="69"/>
      <c r="M390" s="69"/>
    </row>
    <row r="391" spans="1:13" ht="15">
      <c r="A391" s="5" t="s">
        <v>609</v>
      </c>
      <c r="B391" s="5" t="s">
        <v>181</v>
      </c>
      <c r="C391" s="5" t="s">
        <v>27</v>
      </c>
      <c r="D391" s="2" t="s">
        <v>610</v>
      </c>
      <c r="E391" s="10">
        <v>1</v>
      </c>
      <c r="F391" s="10">
        <v>0</v>
      </c>
      <c r="G391" s="5" t="s">
        <v>66</v>
      </c>
      <c r="H391" s="5"/>
      <c r="I391" s="5"/>
      <c r="J391" s="5"/>
      <c r="K391" s="5"/>
      <c r="L391" s="5"/>
      <c r="M391" s="5"/>
    </row>
    <row r="392" spans="1:13" ht="15">
      <c r="A392" s="5" t="s">
        <v>609</v>
      </c>
      <c r="B392" s="5" t="s">
        <v>38</v>
      </c>
      <c r="C392" s="5" t="s">
        <v>10</v>
      </c>
      <c r="D392" s="2" t="s">
        <v>611</v>
      </c>
      <c r="E392" s="10">
        <v>0</v>
      </c>
      <c r="F392" s="10"/>
      <c r="G392" s="5"/>
      <c r="H392" s="5"/>
      <c r="I392" s="5"/>
      <c r="J392" s="5"/>
      <c r="K392" s="5"/>
      <c r="L392" s="5"/>
      <c r="M392" s="5"/>
    </row>
    <row r="393" spans="1:13" ht="30">
      <c r="A393" s="5" t="s">
        <v>609</v>
      </c>
      <c r="B393" s="5" t="s">
        <v>181</v>
      </c>
      <c r="C393" s="5" t="s">
        <v>27</v>
      </c>
      <c r="D393" s="2" t="s">
        <v>612</v>
      </c>
      <c r="E393" s="10">
        <v>1</v>
      </c>
      <c r="F393" s="10">
        <v>0</v>
      </c>
      <c r="G393" s="5" t="s">
        <v>66</v>
      </c>
      <c r="H393" s="77" t="s">
        <v>613</v>
      </c>
      <c r="I393" s="77"/>
      <c r="J393" s="5"/>
      <c r="K393" s="5"/>
      <c r="L393" s="5"/>
      <c r="M393" s="5"/>
    </row>
    <row r="394" spans="1:13" ht="15">
      <c r="A394" s="5" t="s">
        <v>614</v>
      </c>
      <c r="B394" s="5" t="s">
        <v>57</v>
      </c>
      <c r="C394" s="5" t="s">
        <v>10</v>
      </c>
      <c r="D394" s="2" t="s">
        <v>615</v>
      </c>
      <c r="E394" s="10">
        <v>1</v>
      </c>
      <c r="F394" s="10">
        <v>1</v>
      </c>
      <c r="G394" s="5" t="s">
        <v>23</v>
      </c>
      <c r="H394" s="5" t="s">
        <v>105</v>
      </c>
      <c r="I394" s="5"/>
      <c r="J394" s="5"/>
      <c r="K394" s="5"/>
      <c r="L394" s="5"/>
      <c r="M394" s="5"/>
    </row>
    <row r="395" spans="1:13" ht="15">
      <c r="A395" s="5" t="s">
        <v>614</v>
      </c>
      <c r="B395" s="5" t="s">
        <v>81</v>
      </c>
      <c r="C395" s="5" t="s">
        <v>76</v>
      </c>
      <c r="D395" s="2" t="s">
        <v>616</v>
      </c>
      <c r="E395" s="10">
        <v>0</v>
      </c>
      <c r="F395" s="10"/>
      <c r="G395" s="5"/>
      <c r="H395" s="5"/>
      <c r="I395" s="5"/>
      <c r="J395" s="5"/>
      <c r="K395" s="5"/>
      <c r="L395" s="5"/>
      <c r="M395" s="5"/>
    </row>
    <row r="396" spans="1:13" ht="15">
      <c r="A396" s="5" t="s">
        <v>614</v>
      </c>
      <c r="B396" s="5" t="s">
        <v>57</v>
      </c>
      <c r="C396" s="5" t="s">
        <v>10</v>
      </c>
      <c r="D396" s="2" t="s">
        <v>617</v>
      </c>
      <c r="E396" s="10">
        <v>1</v>
      </c>
      <c r="F396" s="10">
        <v>1</v>
      </c>
      <c r="G396" s="5" t="s">
        <v>23</v>
      </c>
      <c r="H396" s="5" t="s">
        <v>105</v>
      </c>
      <c r="I396" s="5"/>
      <c r="J396" s="5"/>
      <c r="K396" s="5"/>
      <c r="L396" s="5"/>
      <c r="M396" s="5"/>
    </row>
    <row r="397" spans="1:13" ht="15">
      <c r="A397" s="5" t="s">
        <v>614</v>
      </c>
      <c r="B397" s="5" t="s">
        <v>57</v>
      </c>
      <c r="C397" s="5" t="s">
        <v>10</v>
      </c>
      <c r="D397" s="2" t="s">
        <v>618</v>
      </c>
      <c r="E397" s="10">
        <v>1</v>
      </c>
      <c r="F397" s="10">
        <v>-1</v>
      </c>
      <c r="G397" s="5" t="s">
        <v>18</v>
      </c>
      <c r="H397" s="5" t="s">
        <v>105</v>
      </c>
      <c r="I397" s="5"/>
      <c r="J397" s="5"/>
      <c r="K397" s="5"/>
      <c r="L397" s="5"/>
      <c r="M397" s="5"/>
    </row>
    <row r="398" spans="1:13" ht="15">
      <c r="A398" s="5" t="s">
        <v>614</v>
      </c>
      <c r="B398" s="5" t="s">
        <v>57</v>
      </c>
      <c r="C398" s="5" t="s">
        <v>10</v>
      </c>
      <c r="D398" s="2" t="s">
        <v>619</v>
      </c>
      <c r="E398" s="10">
        <v>1</v>
      </c>
      <c r="F398" s="10">
        <v>1</v>
      </c>
      <c r="G398" s="5" t="s">
        <v>23</v>
      </c>
      <c r="H398" s="5" t="s">
        <v>105</v>
      </c>
      <c r="I398" s="5"/>
      <c r="J398" s="5"/>
      <c r="K398" s="5"/>
      <c r="L398" s="5"/>
      <c r="M398" s="5"/>
    </row>
    <row r="399" spans="1:13" ht="30">
      <c r="A399" s="5" t="s">
        <v>614</v>
      </c>
      <c r="B399" s="5" t="s">
        <v>29</v>
      </c>
      <c r="C399" s="5" t="s">
        <v>30</v>
      </c>
      <c r="D399" s="2" t="s">
        <v>620</v>
      </c>
      <c r="E399" s="10">
        <v>0</v>
      </c>
      <c r="F399" s="10"/>
      <c r="G399" s="5"/>
      <c r="H399" s="5"/>
      <c r="I399" s="5"/>
      <c r="J399" s="5"/>
      <c r="K399" s="5"/>
      <c r="L399" s="5"/>
      <c r="M399" s="5"/>
    </row>
    <row r="400" spans="1:13" ht="30">
      <c r="A400" s="5" t="s">
        <v>614</v>
      </c>
      <c r="B400" s="5" t="s">
        <v>95</v>
      </c>
      <c r="C400" s="5" t="s">
        <v>30</v>
      </c>
      <c r="D400" s="2" t="s">
        <v>621</v>
      </c>
      <c r="E400" s="10">
        <v>0</v>
      </c>
      <c r="F400" s="10"/>
      <c r="G400" s="5"/>
      <c r="H400" s="5"/>
      <c r="I400" s="5"/>
      <c r="J400" s="5"/>
      <c r="K400" s="5"/>
      <c r="L400" s="5"/>
      <c r="M400" s="5"/>
    </row>
    <row r="401" spans="1:13" ht="15">
      <c r="A401" s="5" t="s">
        <v>622</v>
      </c>
      <c r="B401" s="5" t="s">
        <v>57</v>
      </c>
      <c r="C401" s="5" t="s">
        <v>10</v>
      </c>
      <c r="D401" s="2" t="s">
        <v>623</v>
      </c>
      <c r="E401" s="10">
        <v>1</v>
      </c>
      <c r="F401" s="10">
        <v>-1</v>
      </c>
      <c r="G401" s="5" t="s">
        <v>18</v>
      </c>
      <c r="H401" s="5" t="s">
        <v>105</v>
      </c>
      <c r="I401" s="5"/>
      <c r="J401" s="5"/>
      <c r="K401" s="5"/>
      <c r="L401" s="5"/>
      <c r="M401" s="5"/>
    </row>
    <row r="402" spans="1:13" ht="15">
      <c r="A402" s="5" t="s">
        <v>622</v>
      </c>
      <c r="B402" s="5" t="s">
        <v>624</v>
      </c>
      <c r="C402" s="5" t="s">
        <v>27</v>
      </c>
      <c r="D402" s="2" t="s">
        <v>625</v>
      </c>
      <c r="E402" s="10">
        <v>1</v>
      </c>
      <c r="F402" s="10">
        <v>0</v>
      </c>
      <c r="G402" s="5" t="s">
        <v>66</v>
      </c>
      <c r="H402" s="5"/>
      <c r="I402" s="5"/>
      <c r="J402" s="5"/>
      <c r="K402" s="5"/>
      <c r="L402" s="5"/>
      <c r="M402" s="5"/>
    </row>
    <row r="403" spans="1:13" ht="15">
      <c r="A403" s="5" t="s">
        <v>622</v>
      </c>
      <c r="B403" s="5" t="s">
        <v>57</v>
      </c>
      <c r="C403" s="5" t="s">
        <v>10</v>
      </c>
      <c r="D403" s="2" t="s">
        <v>626</v>
      </c>
      <c r="E403" s="10">
        <v>0</v>
      </c>
      <c r="F403" s="10"/>
      <c r="G403" s="5"/>
      <c r="H403" s="5" t="s">
        <v>105</v>
      </c>
      <c r="I403" s="5"/>
      <c r="J403" s="5"/>
      <c r="K403" s="5"/>
      <c r="L403" s="5"/>
      <c r="M403" s="5"/>
    </row>
    <row r="404" spans="1:13" ht="30">
      <c r="A404" s="5" t="s">
        <v>622</v>
      </c>
      <c r="B404" s="5" t="s">
        <v>29</v>
      </c>
      <c r="C404" s="5" t="s">
        <v>30</v>
      </c>
      <c r="D404" s="2" t="s">
        <v>627</v>
      </c>
      <c r="E404" s="10">
        <v>0</v>
      </c>
      <c r="F404" s="10"/>
      <c r="G404" s="5"/>
      <c r="H404" s="5"/>
      <c r="I404" s="5"/>
      <c r="J404" s="5"/>
      <c r="K404" s="5"/>
      <c r="L404" s="5"/>
      <c r="M404" s="5"/>
    </row>
    <row r="405" spans="1:13" ht="30">
      <c r="A405" s="5" t="s">
        <v>622</v>
      </c>
      <c r="B405" s="5" t="s">
        <v>29</v>
      </c>
      <c r="C405" s="5" t="s">
        <v>30</v>
      </c>
      <c r="D405" s="2" t="s">
        <v>628</v>
      </c>
      <c r="E405" s="10">
        <v>1</v>
      </c>
      <c r="F405" s="10">
        <v>0</v>
      </c>
      <c r="G405" s="5" t="s">
        <v>18</v>
      </c>
      <c r="H405" s="5"/>
      <c r="I405" s="5"/>
      <c r="J405" s="5"/>
      <c r="K405" s="5"/>
      <c r="L405" s="5"/>
      <c r="M405" s="5"/>
    </row>
    <row r="406" spans="1:13" ht="30">
      <c r="A406" s="5" t="s">
        <v>629</v>
      </c>
      <c r="B406" s="5" t="s">
        <v>57</v>
      </c>
      <c r="C406" s="5" t="s">
        <v>10</v>
      </c>
      <c r="D406" s="2" t="s">
        <v>630</v>
      </c>
      <c r="E406" s="10">
        <v>0</v>
      </c>
      <c r="F406" s="10"/>
      <c r="G406" s="5"/>
      <c r="H406" s="5" t="s">
        <v>105</v>
      </c>
      <c r="I406" s="5"/>
      <c r="J406" s="5"/>
      <c r="K406" s="5"/>
      <c r="L406" s="5"/>
      <c r="M406" s="5"/>
    </row>
    <row r="407" spans="1:13" ht="15">
      <c r="A407" s="5" t="s">
        <v>629</v>
      </c>
      <c r="B407" s="5" t="s">
        <v>331</v>
      </c>
      <c r="C407" s="5" t="s">
        <v>21</v>
      </c>
      <c r="D407" s="2" t="s">
        <v>631</v>
      </c>
      <c r="E407" s="10">
        <v>1</v>
      </c>
      <c r="F407" s="10">
        <v>1</v>
      </c>
      <c r="G407" s="5" t="s">
        <v>66</v>
      </c>
      <c r="H407" s="5"/>
      <c r="I407" s="5"/>
      <c r="J407" s="5"/>
      <c r="K407" s="5"/>
      <c r="L407" s="5"/>
      <c r="M407" s="5"/>
    </row>
    <row r="408" spans="1:13" ht="15">
      <c r="A408" s="5" t="s">
        <v>629</v>
      </c>
      <c r="B408" s="5" t="s">
        <v>29</v>
      </c>
      <c r="C408" s="5" t="s">
        <v>30</v>
      </c>
      <c r="D408" s="2" t="s">
        <v>632</v>
      </c>
      <c r="E408" s="10">
        <v>0</v>
      </c>
      <c r="F408" s="10"/>
      <c r="G408" s="5"/>
      <c r="H408" s="5"/>
      <c r="I408" s="5"/>
      <c r="J408" s="5"/>
      <c r="K408" s="5"/>
      <c r="L408" s="5"/>
      <c r="M408" s="5"/>
    </row>
    <row r="409" spans="1:13" ht="30">
      <c r="A409" s="5" t="s">
        <v>633</v>
      </c>
      <c r="B409" s="5" t="s">
        <v>64</v>
      </c>
      <c r="C409" s="5" t="s">
        <v>10</v>
      </c>
      <c r="D409" s="2" t="s">
        <v>634</v>
      </c>
      <c r="E409" s="10">
        <v>1</v>
      </c>
      <c r="F409" s="10">
        <v>1</v>
      </c>
      <c r="G409" s="5" t="s">
        <v>66</v>
      </c>
      <c r="H409" s="5"/>
      <c r="I409" s="5"/>
      <c r="J409" s="5"/>
      <c r="K409" s="5"/>
      <c r="L409" s="5"/>
      <c r="M409" s="5"/>
    </row>
    <row r="410" spans="1:13" ht="30">
      <c r="A410" s="5" t="s">
        <v>635</v>
      </c>
      <c r="B410" s="5" t="s">
        <v>128</v>
      </c>
      <c r="C410" s="5" t="s">
        <v>27</v>
      </c>
      <c r="D410" s="2" t="s">
        <v>636</v>
      </c>
      <c r="E410" s="10">
        <v>1</v>
      </c>
      <c r="F410" s="10">
        <v>-1</v>
      </c>
      <c r="G410" s="5" t="s">
        <v>66</v>
      </c>
      <c r="H410" s="5"/>
      <c r="I410" s="5"/>
      <c r="J410" s="5"/>
      <c r="K410" s="5"/>
      <c r="L410" s="5"/>
      <c r="M410" s="5"/>
    </row>
    <row r="411" spans="1:13" ht="30">
      <c r="A411" s="5" t="s">
        <v>635</v>
      </c>
      <c r="B411" s="5" t="s">
        <v>637</v>
      </c>
      <c r="C411" s="5" t="s">
        <v>27</v>
      </c>
      <c r="D411" s="2" t="s">
        <v>638</v>
      </c>
      <c r="E411" s="10">
        <v>1</v>
      </c>
      <c r="F411" s="10">
        <v>1</v>
      </c>
      <c r="G411" s="5" t="s">
        <v>66</v>
      </c>
      <c r="H411" s="5"/>
      <c r="I411" s="5"/>
      <c r="J411" s="5"/>
      <c r="K411" s="5"/>
      <c r="L411" s="5"/>
      <c r="M411" s="5"/>
    </row>
    <row r="412" spans="1:13" ht="45">
      <c r="A412" s="5" t="s">
        <v>635</v>
      </c>
      <c r="B412" s="5" t="s">
        <v>639</v>
      </c>
      <c r="C412" s="5" t="s">
        <v>27</v>
      </c>
      <c r="D412" s="2" t="s">
        <v>640</v>
      </c>
      <c r="E412" s="10">
        <v>0</v>
      </c>
      <c r="F412" s="10"/>
      <c r="G412" s="5"/>
      <c r="H412" s="5"/>
      <c r="I412" s="5"/>
      <c r="J412" s="5"/>
      <c r="K412" s="5"/>
      <c r="L412" s="5"/>
      <c r="M412" s="5"/>
    </row>
    <row r="413" spans="1:13" ht="15">
      <c r="A413" s="5" t="s">
        <v>635</v>
      </c>
      <c r="B413" s="5" t="s">
        <v>641</v>
      </c>
      <c r="C413" s="5" t="s">
        <v>27</v>
      </c>
      <c r="D413" s="2" t="s">
        <v>642</v>
      </c>
      <c r="E413" s="10">
        <v>0</v>
      </c>
      <c r="F413" s="10"/>
      <c r="G413" s="5"/>
      <c r="H413" s="5"/>
      <c r="I413" s="5"/>
      <c r="J413" s="5"/>
      <c r="K413" s="5"/>
      <c r="L413" s="5"/>
      <c r="M413" s="5"/>
    </row>
    <row r="414" spans="1:13" ht="15">
      <c r="A414" s="5" t="s">
        <v>635</v>
      </c>
      <c r="B414" s="5" t="s">
        <v>128</v>
      </c>
      <c r="C414" s="5" t="s">
        <v>27</v>
      </c>
      <c r="D414" s="2" t="s">
        <v>643</v>
      </c>
      <c r="E414" s="10">
        <v>0</v>
      </c>
      <c r="F414" s="10"/>
      <c r="G414" s="5"/>
      <c r="H414" s="5"/>
      <c r="I414" s="5"/>
      <c r="J414" s="5"/>
      <c r="K414" s="5"/>
      <c r="L414" s="5"/>
      <c r="M414" s="5"/>
    </row>
    <row r="415" spans="1:13" ht="30">
      <c r="A415" s="5" t="s">
        <v>635</v>
      </c>
      <c r="B415" s="5" t="s">
        <v>637</v>
      </c>
      <c r="C415" s="5" t="s">
        <v>27</v>
      </c>
      <c r="D415" s="2" t="s">
        <v>644</v>
      </c>
      <c r="E415" s="10">
        <v>1</v>
      </c>
      <c r="F415" s="10">
        <v>1</v>
      </c>
      <c r="G415" s="5" t="s">
        <v>66</v>
      </c>
      <c r="H415" s="5"/>
      <c r="I415" s="5"/>
      <c r="J415" s="5"/>
      <c r="K415" s="5"/>
      <c r="L415" s="5"/>
      <c r="M415" s="5"/>
    </row>
    <row r="416" spans="1:13" ht="15">
      <c r="A416" s="5" t="s">
        <v>635</v>
      </c>
      <c r="B416" s="5" t="s">
        <v>637</v>
      </c>
      <c r="C416" s="5" t="s">
        <v>27</v>
      </c>
      <c r="D416" s="2" t="s">
        <v>645</v>
      </c>
      <c r="E416" s="10">
        <v>1</v>
      </c>
      <c r="F416" s="10">
        <v>1</v>
      </c>
      <c r="G416" s="5" t="s">
        <v>66</v>
      </c>
      <c r="H416" s="5"/>
      <c r="I416" s="5"/>
      <c r="J416" s="5"/>
      <c r="K416" s="5"/>
      <c r="L416" s="5"/>
      <c r="M416" s="5"/>
    </row>
    <row r="417" spans="1:13" ht="15">
      <c r="A417" s="5" t="s">
        <v>646</v>
      </c>
      <c r="B417" s="5" t="s">
        <v>167</v>
      </c>
      <c r="C417" s="5" t="s">
        <v>13</v>
      </c>
      <c r="D417" s="2" t="s">
        <v>647</v>
      </c>
      <c r="E417" s="10">
        <v>0</v>
      </c>
      <c r="F417" s="10"/>
      <c r="G417" s="5"/>
      <c r="H417" s="5"/>
      <c r="I417" s="5"/>
      <c r="J417" s="5"/>
      <c r="K417" s="5"/>
      <c r="L417" s="5"/>
      <c r="M417" s="5"/>
    </row>
    <row r="418" spans="1:13" s="68" customFormat="1">
      <c r="A418" s="66"/>
      <c r="B418" s="66"/>
      <c r="C418" s="66"/>
      <c r="D418" s="72"/>
      <c r="E418" s="67"/>
      <c r="F418" s="67"/>
      <c r="G418" s="66"/>
      <c r="H418" s="66"/>
      <c r="I418" s="66"/>
      <c r="J418" s="66"/>
      <c r="K418" s="66"/>
      <c r="L418" s="66"/>
      <c r="M418" s="66"/>
    </row>
    <row r="419" spans="1:13" ht="30">
      <c r="A419" s="5" t="s">
        <v>648</v>
      </c>
      <c r="B419" s="5" t="s">
        <v>9</v>
      </c>
      <c r="C419" s="5" t="s">
        <v>10</v>
      </c>
      <c r="D419" s="2" t="s">
        <v>649</v>
      </c>
      <c r="E419" s="10">
        <v>0</v>
      </c>
      <c r="F419" s="10"/>
      <c r="G419" s="5"/>
      <c r="H419" s="5"/>
      <c r="I419" s="5"/>
      <c r="J419" s="5"/>
      <c r="K419" s="5"/>
      <c r="L419" s="5"/>
      <c r="M419" s="5"/>
    </row>
    <row r="420" spans="1:13" ht="15">
      <c r="A420" s="5" t="s">
        <v>648</v>
      </c>
      <c r="B420" s="5" t="s">
        <v>114</v>
      </c>
      <c r="C420" s="5" t="s">
        <v>27</v>
      </c>
      <c r="D420" s="2" t="s">
        <v>650</v>
      </c>
      <c r="E420" s="10">
        <v>1</v>
      </c>
      <c r="F420" s="10">
        <v>1</v>
      </c>
      <c r="G420" s="5" t="s">
        <v>66</v>
      </c>
      <c r="H420" s="5"/>
      <c r="I420" s="5"/>
      <c r="J420" s="5"/>
      <c r="K420" s="5"/>
      <c r="L420" s="5"/>
      <c r="M420" s="5"/>
    </row>
    <row r="421" spans="1:13" ht="15">
      <c r="A421" s="5" t="s">
        <v>648</v>
      </c>
      <c r="B421" s="5" t="s">
        <v>217</v>
      </c>
      <c r="C421" s="5" t="s">
        <v>10</v>
      </c>
      <c r="D421" s="2" t="s">
        <v>651</v>
      </c>
      <c r="E421" s="10">
        <v>1</v>
      </c>
      <c r="F421" s="10">
        <v>-1</v>
      </c>
      <c r="G421" s="5" t="s">
        <v>23</v>
      </c>
      <c r="H421" s="5"/>
      <c r="I421" s="5"/>
      <c r="J421" s="5"/>
      <c r="K421" s="5"/>
      <c r="L421" s="5"/>
      <c r="M421" s="5"/>
    </row>
    <row r="422" spans="1:13" ht="15">
      <c r="A422" s="5" t="s">
        <v>648</v>
      </c>
      <c r="B422" s="5" t="s">
        <v>652</v>
      </c>
      <c r="C422" s="5" t="s">
        <v>76</v>
      </c>
      <c r="D422" s="2" t="s">
        <v>653</v>
      </c>
      <c r="E422" s="10">
        <v>1</v>
      </c>
      <c r="F422" s="10">
        <v>0</v>
      </c>
      <c r="G422" s="5" t="s">
        <v>23</v>
      </c>
      <c r="H422" s="5"/>
      <c r="I422" s="5"/>
      <c r="J422" s="5"/>
      <c r="K422" s="5"/>
      <c r="L422" s="5"/>
      <c r="M422" s="5"/>
    </row>
    <row r="423" spans="1:13" ht="15">
      <c r="A423" s="5" t="s">
        <v>648</v>
      </c>
      <c r="B423" s="5" t="s">
        <v>114</v>
      </c>
      <c r="C423" s="5" t="s">
        <v>27</v>
      </c>
      <c r="D423" s="2" t="s">
        <v>654</v>
      </c>
      <c r="E423" s="10">
        <v>1</v>
      </c>
      <c r="F423" s="10">
        <v>1</v>
      </c>
      <c r="G423" s="5" t="s">
        <v>66</v>
      </c>
      <c r="H423" s="5"/>
      <c r="I423" s="5"/>
      <c r="J423" s="5"/>
      <c r="K423" s="5"/>
      <c r="L423" s="5"/>
      <c r="M423" s="5"/>
    </row>
    <row r="424" spans="1:13" ht="15">
      <c r="A424" s="5" t="s">
        <v>648</v>
      </c>
      <c r="B424" s="5" t="s">
        <v>114</v>
      </c>
      <c r="C424" s="5" t="s">
        <v>27</v>
      </c>
      <c r="D424" s="2" t="s">
        <v>655</v>
      </c>
      <c r="E424" s="10">
        <v>1</v>
      </c>
      <c r="F424" s="10">
        <v>0</v>
      </c>
      <c r="G424" s="5" t="s">
        <v>23</v>
      </c>
      <c r="H424" s="5"/>
      <c r="I424" s="5"/>
      <c r="J424" s="5"/>
      <c r="K424" s="5"/>
      <c r="L424" s="5"/>
      <c r="M424" s="5"/>
    </row>
    <row r="425" spans="1:13" ht="30">
      <c r="A425" s="5" t="s">
        <v>648</v>
      </c>
      <c r="B425" s="5" t="s">
        <v>29</v>
      </c>
      <c r="C425" s="5" t="s">
        <v>30</v>
      </c>
      <c r="D425" s="2" t="s">
        <v>656</v>
      </c>
      <c r="E425" s="10">
        <v>0</v>
      </c>
      <c r="F425" s="10"/>
      <c r="G425" s="5"/>
      <c r="H425" s="5"/>
      <c r="I425" s="5"/>
      <c r="J425" s="5"/>
      <c r="K425" s="5"/>
      <c r="L425" s="5"/>
      <c r="M425" s="5"/>
    </row>
    <row r="426" spans="1:13" ht="15">
      <c r="A426" s="5" t="s">
        <v>657</v>
      </c>
      <c r="B426" s="5" t="s">
        <v>64</v>
      </c>
      <c r="C426" s="5" t="s">
        <v>10</v>
      </c>
      <c r="D426" s="2" t="s">
        <v>658</v>
      </c>
      <c r="E426" s="10">
        <v>0</v>
      </c>
      <c r="F426" s="10"/>
      <c r="G426" s="5"/>
      <c r="H426" s="5"/>
      <c r="I426" s="5"/>
      <c r="J426" s="5"/>
      <c r="K426" s="5"/>
      <c r="L426" s="5"/>
      <c r="M426" s="5"/>
    </row>
    <row r="427" spans="1:13" ht="15">
      <c r="A427" s="5" t="s">
        <v>657</v>
      </c>
      <c r="B427" s="5" t="s">
        <v>659</v>
      </c>
      <c r="C427" s="5" t="s">
        <v>27</v>
      </c>
      <c r="D427" s="2" t="s">
        <v>660</v>
      </c>
      <c r="E427" s="10">
        <v>1</v>
      </c>
      <c r="F427" s="10">
        <v>0</v>
      </c>
      <c r="G427" s="5" t="s">
        <v>45</v>
      </c>
      <c r="H427" s="5"/>
      <c r="I427" s="5"/>
      <c r="J427" s="5"/>
      <c r="K427" s="5"/>
      <c r="L427" s="5"/>
      <c r="M427" s="5"/>
    </row>
    <row r="428" spans="1:13" ht="15">
      <c r="A428" s="5" t="s">
        <v>657</v>
      </c>
      <c r="B428" s="5" t="s">
        <v>659</v>
      </c>
      <c r="C428" s="5" t="s">
        <v>27</v>
      </c>
      <c r="D428" s="2" t="s">
        <v>661</v>
      </c>
      <c r="E428" s="10">
        <v>1</v>
      </c>
      <c r="F428" s="10">
        <v>0</v>
      </c>
      <c r="G428" s="5" t="s">
        <v>45</v>
      </c>
      <c r="H428" s="5"/>
      <c r="I428" s="5"/>
      <c r="J428" s="5"/>
      <c r="K428" s="5"/>
      <c r="L428" s="5"/>
      <c r="M428" s="5"/>
    </row>
    <row r="429" spans="1:13" ht="15">
      <c r="A429" s="5" t="s">
        <v>657</v>
      </c>
      <c r="B429" s="5" t="s">
        <v>662</v>
      </c>
      <c r="C429" s="5" t="s">
        <v>76</v>
      </c>
      <c r="D429" s="2" t="s">
        <v>663</v>
      </c>
      <c r="E429" s="10">
        <v>1</v>
      </c>
      <c r="F429" s="10">
        <v>1</v>
      </c>
      <c r="G429" s="5" t="s">
        <v>66</v>
      </c>
      <c r="H429" s="5"/>
      <c r="I429" s="5"/>
      <c r="J429" s="5"/>
      <c r="K429" s="5"/>
      <c r="L429" s="5"/>
      <c r="M429" s="5"/>
    </row>
    <row r="430" spans="1:13" ht="30">
      <c r="A430" s="5" t="s">
        <v>657</v>
      </c>
      <c r="B430" s="5" t="s">
        <v>95</v>
      </c>
      <c r="C430" s="5" t="s">
        <v>30</v>
      </c>
      <c r="D430" s="2" t="s">
        <v>664</v>
      </c>
      <c r="E430" s="10">
        <v>0</v>
      </c>
      <c r="F430" s="10"/>
      <c r="G430" s="5"/>
      <c r="H430" s="5"/>
      <c r="I430" s="5"/>
      <c r="J430" s="5"/>
      <c r="K430" s="5"/>
      <c r="L430" s="5"/>
      <c r="M430" s="5"/>
    </row>
    <row r="431" spans="1:13" ht="15">
      <c r="A431" s="5" t="s">
        <v>665</v>
      </c>
      <c r="B431" s="5" t="s">
        <v>540</v>
      </c>
      <c r="C431" s="5" t="s">
        <v>21</v>
      </c>
      <c r="D431" s="2" t="s">
        <v>666</v>
      </c>
      <c r="E431" s="10">
        <v>1</v>
      </c>
      <c r="F431" s="10">
        <v>1</v>
      </c>
      <c r="G431" s="5" t="s">
        <v>66</v>
      </c>
      <c r="H431" s="5"/>
      <c r="I431" s="5"/>
      <c r="J431" s="5"/>
      <c r="K431" s="5"/>
      <c r="L431" s="5"/>
      <c r="M431" s="5"/>
    </row>
    <row r="432" spans="1:13" ht="30">
      <c r="A432" s="5" t="s">
        <v>665</v>
      </c>
      <c r="B432" s="5" t="s">
        <v>57</v>
      </c>
      <c r="C432" s="5" t="s">
        <v>10</v>
      </c>
      <c r="D432" s="2" t="s">
        <v>667</v>
      </c>
      <c r="E432" s="10">
        <v>1</v>
      </c>
      <c r="F432" s="10">
        <v>-1</v>
      </c>
      <c r="G432" s="5" t="s">
        <v>80</v>
      </c>
      <c r="H432" s="5" t="s">
        <v>105</v>
      </c>
      <c r="I432" s="5"/>
      <c r="J432" s="5"/>
      <c r="K432" s="5"/>
      <c r="L432" s="5"/>
      <c r="M432" s="5"/>
    </row>
    <row r="433" spans="1:13" ht="15">
      <c r="A433" s="5" t="s">
        <v>665</v>
      </c>
      <c r="B433" s="5" t="s">
        <v>72</v>
      </c>
      <c r="C433" s="5" t="s">
        <v>10</v>
      </c>
      <c r="D433" s="2" t="s">
        <v>668</v>
      </c>
      <c r="E433" s="10">
        <v>0</v>
      </c>
      <c r="F433" s="10"/>
      <c r="G433" s="5"/>
      <c r="H433" s="5"/>
      <c r="I433" s="5"/>
      <c r="J433" s="5"/>
      <c r="K433" s="5"/>
      <c r="L433" s="5"/>
      <c r="M433" s="5"/>
    </row>
    <row r="434" spans="1:13" ht="30">
      <c r="A434" s="5" t="s">
        <v>665</v>
      </c>
      <c r="B434" s="5" t="s">
        <v>38</v>
      </c>
      <c r="C434" s="5" t="s">
        <v>10</v>
      </c>
      <c r="D434" s="2" t="s">
        <v>669</v>
      </c>
      <c r="E434" s="10">
        <v>0</v>
      </c>
      <c r="F434" s="10"/>
      <c r="G434" s="5"/>
      <c r="H434" s="5"/>
      <c r="I434" s="5"/>
      <c r="J434" s="5"/>
      <c r="K434" s="5"/>
      <c r="L434" s="5"/>
      <c r="M434" s="5"/>
    </row>
    <row r="435" spans="1:13" ht="15">
      <c r="A435" s="5" t="s">
        <v>665</v>
      </c>
      <c r="B435" s="5" t="s">
        <v>670</v>
      </c>
      <c r="C435" s="5" t="s">
        <v>27</v>
      </c>
      <c r="D435" s="2" t="s">
        <v>671</v>
      </c>
      <c r="E435" s="10">
        <v>1</v>
      </c>
      <c r="F435" s="10">
        <v>1</v>
      </c>
      <c r="G435" s="5" t="s">
        <v>66</v>
      </c>
      <c r="H435" s="5"/>
      <c r="I435" s="5"/>
      <c r="J435" s="5"/>
      <c r="K435" s="5"/>
      <c r="L435" s="5"/>
      <c r="M435" s="5"/>
    </row>
    <row r="436" spans="1:13" ht="15">
      <c r="A436" s="5" t="s">
        <v>672</v>
      </c>
      <c r="B436" s="5" t="s">
        <v>57</v>
      </c>
      <c r="C436" s="5" t="s">
        <v>10</v>
      </c>
      <c r="D436" s="2" t="s">
        <v>673</v>
      </c>
      <c r="E436" s="10">
        <v>1</v>
      </c>
      <c r="F436" s="10">
        <v>1</v>
      </c>
      <c r="G436" s="5" t="s">
        <v>80</v>
      </c>
      <c r="H436" s="5" t="s">
        <v>105</v>
      </c>
      <c r="I436" s="5"/>
      <c r="J436" s="5"/>
      <c r="K436" s="5"/>
      <c r="L436" s="5"/>
      <c r="M436" s="5"/>
    </row>
    <row r="437" spans="1:13" ht="30">
      <c r="A437" s="5" t="s">
        <v>672</v>
      </c>
      <c r="B437" s="5" t="s">
        <v>29</v>
      </c>
      <c r="C437" s="5" t="s">
        <v>10</v>
      </c>
      <c r="D437" s="2" t="s">
        <v>674</v>
      </c>
      <c r="E437" s="10">
        <v>0</v>
      </c>
      <c r="F437" s="10"/>
      <c r="G437" s="5"/>
      <c r="H437" s="5"/>
      <c r="I437" s="5"/>
      <c r="J437" s="5"/>
      <c r="K437" s="5"/>
      <c r="L437" s="5"/>
      <c r="M437" s="5"/>
    </row>
    <row r="438" spans="1:13" ht="60">
      <c r="A438" s="5" t="s">
        <v>675</v>
      </c>
      <c r="B438" s="5" t="s">
        <v>60</v>
      </c>
      <c r="C438" s="5" t="s">
        <v>27</v>
      </c>
      <c r="D438" s="2" t="s">
        <v>676</v>
      </c>
      <c r="E438" s="10">
        <v>1</v>
      </c>
      <c r="F438" s="10">
        <v>1</v>
      </c>
      <c r="G438" s="5" t="s">
        <v>66</v>
      </c>
      <c r="H438" s="5"/>
      <c r="I438" s="5"/>
      <c r="J438" s="5"/>
      <c r="K438" s="5"/>
      <c r="L438" s="5"/>
      <c r="M438" s="5"/>
    </row>
    <row r="439" spans="1:13" ht="30">
      <c r="A439" s="5" t="s">
        <v>675</v>
      </c>
      <c r="B439" s="5" t="s">
        <v>263</v>
      </c>
      <c r="C439" s="5" t="s">
        <v>27</v>
      </c>
      <c r="D439" s="2" t="s">
        <v>677</v>
      </c>
      <c r="E439" s="10">
        <v>1</v>
      </c>
      <c r="F439" s="10">
        <v>1</v>
      </c>
      <c r="G439" s="5" t="s">
        <v>66</v>
      </c>
      <c r="H439" s="5"/>
      <c r="I439" s="5"/>
      <c r="J439" s="5"/>
      <c r="K439" s="5"/>
      <c r="L439" s="5"/>
      <c r="M439" s="5"/>
    </row>
    <row r="440" spans="1:13" ht="45">
      <c r="A440" s="5" t="s">
        <v>675</v>
      </c>
      <c r="B440" s="5" t="s">
        <v>29</v>
      </c>
      <c r="C440" s="5" t="s">
        <v>30</v>
      </c>
      <c r="D440" s="2" t="s">
        <v>678</v>
      </c>
      <c r="E440" s="10">
        <v>0</v>
      </c>
      <c r="F440" s="10"/>
      <c r="G440" s="5"/>
      <c r="H440" s="5"/>
      <c r="I440" s="5"/>
      <c r="J440" s="5"/>
      <c r="K440" s="5"/>
      <c r="L440" s="5"/>
      <c r="M440" s="5"/>
    </row>
    <row r="441" spans="1:13" ht="30">
      <c r="A441" s="5" t="s">
        <v>679</v>
      </c>
      <c r="B441" s="5" t="s">
        <v>38</v>
      </c>
      <c r="C441" s="5" t="s">
        <v>10</v>
      </c>
      <c r="D441" s="2" t="s">
        <v>680</v>
      </c>
      <c r="E441" s="10">
        <v>0</v>
      </c>
      <c r="F441" s="10"/>
      <c r="G441" s="5"/>
      <c r="H441" s="5"/>
      <c r="I441" s="5"/>
      <c r="J441" s="5"/>
      <c r="K441" s="5"/>
      <c r="L441" s="5"/>
      <c r="M441" s="5"/>
    </row>
    <row r="442" spans="1:13" ht="15">
      <c r="A442" s="5" t="s">
        <v>679</v>
      </c>
      <c r="B442" s="5" t="s">
        <v>57</v>
      </c>
      <c r="C442" s="5" t="s">
        <v>10</v>
      </c>
      <c r="D442" s="2" t="s">
        <v>681</v>
      </c>
      <c r="E442" s="10">
        <v>0</v>
      </c>
      <c r="F442" s="10"/>
      <c r="G442" s="5"/>
      <c r="H442" s="5" t="s">
        <v>105</v>
      </c>
      <c r="I442" s="5"/>
      <c r="J442" s="5"/>
      <c r="K442" s="5"/>
      <c r="L442" s="5"/>
      <c r="M442" s="5"/>
    </row>
    <row r="443" spans="1:13" ht="30">
      <c r="A443" s="5" t="s">
        <v>679</v>
      </c>
      <c r="B443" s="5" t="s">
        <v>9</v>
      </c>
      <c r="C443" s="5" t="s">
        <v>10</v>
      </c>
      <c r="D443" s="2" t="s">
        <v>682</v>
      </c>
      <c r="E443" s="10">
        <v>1</v>
      </c>
      <c r="F443" s="10">
        <v>1</v>
      </c>
      <c r="G443" s="5" t="s">
        <v>66</v>
      </c>
      <c r="H443" s="5"/>
      <c r="I443" s="5"/>
      <c r="J443" s="5"/>
      <c r="K443" s="5"/>
      <c r="L443" s="5"/>
      <c r="M443" s="5"/>
    </row>
    <row r="444" spans="1:13" ht="15">
      <c r="A444" s="5" t="s">
        <v>683</v>
      </c>
      <c r="B444" s="5" t="s">
        <v>549</v>
      </c>
      <c r="C444" s="5" t="s">
        <v>13</v>
      </c>
      <c r="D444" s="2" t="s">
        <v>684</v>
      </c>
      <c r="E444" s="10">
        <v>1</v>
      </c>
      <c r="F444" s="10">
        <v>1</v>
      </c>
      <c r="G444" s="5" t="s">
        <v>66</v>
      </c>
      <c r="H444" s="5"/>
      <c r="I444" s="5"/>
      <c r="J444" s="5"/>
      <c r="K444" s="5"/>
      <c r="L444" s="5"/>
      <c r="M444" s="5"/>
    </row>
    <row r="445" spans="1:13" ht="15">
      <c r="A445" s="5" t="s">
        <v>683</v>
      </c>
      <c r="B445" s="5" t="s">
        <v>64</v>
      </c>
      <c r="C445" s="5" t="s">
        <v>10</v>
      </c>
      <c r="D445" s="2" t="s">
        <v>685</v>
      </c>
      <c r="E445" s="10">
        <v>1</v>
      </c>
      <c r="F445" s="10">
        <v>-1</v>
      </c>
      <c r="G445" s="5" t="s">
        <v>23</v>
      </c>
      <c r="H445" s="5"/>
      <c r="I445" s="5"/>
      <c r="J445" s="5"/>
      <c r="K445" s="5"/>
      <c r="L445" s="5"/>
      <c r="M445" s="5"/>
    </row>
    <row r="446" spans="1:13" ht="15">
      <c r="A446" s="5" t="s">
        <v>683</v>
      </c>
      <c r="B446" s="5" t="s">
        <v>57</v>
      </c>
      <c r="C446" s="5" t="s">
        <v>10</v>
      </c>
      <c r="D446" s="2" t="s">
        <v>686</v>
      </c>
      <c r="E446" s="10">
        <v>1</v>
      </c>
      <c r="F446" s="10">
        <v>0</v>
      </c>
      <c r="G446" s="5" t="s">
        <v>66</v>
      </c>
      <c r="H446" s="5" t="s">
        <v>105</v>
      </c>
      <c r="I446" s="5"/>
      <c r="J446" s="5"/>
      <c r="K446" s="5"/>
      <c r="L446" s="5"/>
      <c r="M446" s="5"/>
    </row>
    <row r="447" spans="1:13" ht="30">
      <c r="A447" s="5" t="s">
        <v>683</v>
      </c>
      <c r="B447" s="5" t="s">
        <v>687</v>
      </c>
      <c r="C447" s="5" t="s">
        <v>76</v>
      </c>
      <c r="D447" s="2" t="s">
        <v>688</v>
      </c>
      <c r="E447" s="10">
        <v>1</v>
      </c>
      <c r="F447" s="10">
        <v>1</v>
      </c>
      <c r="G447" s="5" t="s">
        <v>66</v>
      </c>
      <c r="H447" s="5"/>
      <c r="I447" s="5"/>
      <c r="J447" s="5"/>
      <c r="K447" s="5"/>
      <c r="L447" s="5"/>
      <c r="M447" s="5"/>
    </row>
    <row r="448" spans="1:13" ht="30">
      <c r="A448" s="5" t="s">
        <v>683</v>
      </c>
      <c r="B448" s="5" t="s">
        <v>687</v>
      </c>
      <c r="C448" s="5" t="s">
        <v>76</v>
      </c>
      <c r="D448" s="2" t="s">
        <v>688</v>
      </c>
      <c r="E448" s="10">
        <v>1</v>
      </c>
      <c r="F448" s="10">
        <v>1</v>
      </c>
      <c r="G448" s="5" t="s">
        <v>66</v>
      </c>
      <c r="H448" s="5"/>
      <c r="I448" s="5"/>
      <c r="J448" s="5"/>
      <c r="K448" s="5"/>
      <c r="L448" s="5"/>
      <c r="M448" s="5"/>
    </row>
    <row r="449" spans="1:13" ht="15">
      <c r="A449" s="5" t="s">
        <v>689</v>
      </c>
      <c r="B449" s="5" t="s">
        <v>64</v>
      </c>
      <c r="C449" s="5" t="s">
        <v>10</v>
      </c>
      <c r="D449" s="2" t="s">
        <v>690</v>
      </c>
      <c r="E449" s="10">
        <v>0</v>
      </c>
      <c r="F449" s="10"/>
      <c r="G449" s="5"/>
      <c r="H449" s="5"/>
      <c r="I449" s="5"/>
      <c r="J449" s="5"/>
      <c r="K449" s="5"/>
      <c r="L449" s="5"/>
      <c r="M449" s="5"/>
    </row>
    <row r="450" spans="1:13" ht="30">
      <c r="A450" s="5" t="s">
        <v>691</v>
      </c>
      <c r="B450" s="5" t="s">
        <v>356</v>
      </c>
      <c r="C450" s="5" t="s">
        <v>13</v>
      </c>
      <c r="D450" s="2" t="s">
        <v>692</v>
      </c>
      <c r="E450" s="10">
        <v>1</v>
      </c>
      <c r="F450" s="10">
        <v>0</v>
      </c>
      <c r="G450" s="5" t="s">
        <v>66</v>
      </c>
      <c r="H450" s="5"/>
      <c r="I450" s="5"/>
      <c r="J450" s="5"/>
      <c r="K450" s="5"/>
      <c r="L450" s="5"/>
      <c r="M450" s="5"/>
    </row>
    <row r="451" spans="1:13" ht="30">
      <c r="A451" s="5" t="s">
        <v>691</v>
      </c>
      <c r="B451" s="5" t="s">
        <v>87</v>
      </c>
      <c r="C451" s="5" t="s">
        <v>13</v>
      </c>
      <c r="D451" s="2" t="s">
        <v>693</v>
      </c>
      <c r="E451" s="10">
        <v>0</v>
      </c>
      <c r="F451" s="10"/>
      <c r="G451" s="5"/>
      <c r="H451" s="5"/>
      <c r="I451" s="5"/>
      <c r="J451" s="5"/>
      <c r="K451" s="5"/>
      <c r="L451" s="5"/>
      <c r="M451" s="5"/>
    </row>
    <row r="452" spans="1:13" ht="15">
      <c r="A452" s="5" t="s">
        <v>691</v>
      </c>
      <c r="B452" s="5" t="s">
        <v>139</v>
      </c>
      <c r="C452" s="5" t="s">
        <v>27</v>
      </c>
      <c r="D452" s="2" t="s">
        <v>694</v>
      </c>
      <c r="E452" s="10">
        <v>1</v>
      </c>
      <c r="F452" s="10">
        <v>0</v>
      </c>
      <c r="G452" s="5" t="s">
        <v>66</v>
      </c>
      <c r="H452" s="5"/>
      <c r="I452" s="5"/>
      <c r="J452" s="5"/>
      <c r="K452" s="5"/>
      <c r="L452" s="5"/>
      <c r="M452" s="5"/>
    </row>
    <row r="453" spans="1:13" ht="30">
      <c r="A453" s="5" t="s">
        <v>691</v>
      </c>
      <c r="B453" s="5" t="s">
        <v>29</v>
      </c>
      <c r="C453" s="5" t="s">
        <v>30</v>
      </c>
      <c r="D453" s="2" t="s">
        <v>695</v>
      </c>
      <c r="E453" s="10">
        <v>0</v>
      </c>
      <c r="F453" s="10"/>
      <c r="G453" s="5"/>
      <c r="H453" s="5"/>
      <c r="I453" s="5"/>
      <c r="J453" s="5"/>
      <c r="K453" s="5"/>
      <c r="L453" s="5"/>
      <c r="M453" s="5"/>
    </row>
    <row r="454" spans="1:13" ht="15">
      <c r="A454" s="5" t="s">
        <v>691</v>
      </c>
      <c r="B454" s="5" t="s">
        <v>29</v>
      </c>
      <c r="C454" s="5" t="s">
        <v>30</v>
      </c>
      <c r="D454" s="2" t="s">
        <v>696</v>
      </c>
      <c r="E454" s="10">
        <v>0</v>
      </c>
      <c r="F454" s="10"/>
      <c r="G454" s="5"/>
      <c r="H454" s="5"/>
      <c r="I454" s="5"/>
      <c r="J454" s="5"/>
      <c r="K454" s="5"/>
      <c r="L454" s="5"/>
      <c r="M454" s="5"/>
    </row>
    <row r="455" spans="1:13" ht="30">
      <c r="A455" s="5" t="s">
        <v>697</v>
      </c>
      <c r="B455" s="5" t="s">
        <v>698</v>
      </c>
      <c r="C455" s="5" t="s">
        <v>21</v>
      </c>
      <c r="D455" s="2" t="s">
        <v>692</v>
      </c>
      <c r="E455" s="10">
        <v>2</v>
      </c>
      <c r="F455" s="10"/>
      <c r="G455" s="5"/>
      <c r="H455" s="5"/>
      <c r="I455" s="5"/>
      <c r="J455" s="5"/>
      <c r="K455" s="5"/>
      <c r="L455" s="5"/>
      <c r="M455" s="5"/>
    </row>
    <row r="456" spans="1:13" ht="15">
      <c r="A456" s="5" t="s">
        <v>697</v>
      </c>
      <c r="B456" s="5" t="s">
        <v>699</v>
      </c>
      <c r="C456" s="5" t="s">
        <v>27</v>
      </c>
      <c r="D456" s="2" t="s">
        <v>700</v>
      </c>
      <c r="E456" s="10">
        <v>1</v>
      </c>
      <c r="F456" s="10">
        <v>0</v>
      </c>
      <c r="G456" s="5" t="s">
        <v>23</v>
      </c>
      <c r="H456" s="5"/>
      <c r="I456" s="5"/>
      <c r="J456" s="5"/>
      <c r="K456" s="5"/>
      <c r="L456" s="5"/>
      <c r="M456" s="5"/>
    </row>
    <row r="457" spans="1:13" ht="15">
      <c r="A457" s="5" t="s">
        <v>697</v>
      </c>
      <c r="B457" s="5" t="s">
        <v>9</v>
      </c>
      <c r="C457" s="5" t="s">
        <v>10</v>
      </c>
      <c r="D457" s="2" t="s">
        <v>701</v>
      </c>
      <c r="E457" s="10">
        <v>0</v>
      </c>
      <c r="F457" s="10"/>
      <c r="G457" s="5"/>
      <c r="H457" s="5"/>
      <c r="I457" s="5"/>
      <c r="J457" s="5"/>
      <c r="K457" s="5"/>
      <c r="L457" s="5"/>
      <c r="M457" s="5"/>
    </row>
    <row r="458" spans="1:13" ht="30">
      <c r="A458" s="5" t="s">
        <v>697</v>
      </c>
      <c r="B458" s="5" t="s">
        <v>29</v>
      </c>
      <c r="C458" s="5" t="s">
        <v>30</v>
      </c>
      <c r="D458" s="2" t="s">
        <v>702</v>
      </c>
      <c r="E458" s="10">
        <v>0</v>
      </c>
      <c r="F458" s="10"/>
      <c r="G458" s="5"/>
      <c r="H458" s="5"/>
      <c r="I458" s="5"/>
      <c r="J458" s="5"/>
      <c r="K458" s="5"/>
      <c r="L458" s="5"/>
      <c r="M458" s="5"/>
    </row>
    <row r="459" spans="1:13" ht="15">
      <c r="A459" s="5" t="s">
        <v>697</v>
      </c>
      <c r="B459" s="5" t="s">
        <v>29</v>
      </c>
      <c r="C459" s="5" t="s">
        <v>30</v>
      </c>
      <c r="D459" s="2" t="s">
        <v>703</v>
      </c>
      <c r="E459" s="10">
        <v>1</v>
      </c>
      <c r="F459" s="10">
        <v>1</v>
      </c>
      <c r="G459" s="5" t="s">
        <v>66</v>
      </c>
      <c r="H459" s="5"/>
      <c r="I459" s="5"/>
      <c r="J459" s="5"/>
      <c r="K459" s="5"/>
      <c r="L459" s="5"/>
      <c r="M459" s="5"/>
    </row>
    <row r="460" spans="1:13" ht="15">
      <c r="A460" s="5" t="s">
        <v>697</v>
      </c>
      <c r="B460" s="5" t="s">
        <v>29</v>
      </c>
      <c r="C460" s="5" t="s">
        <v>30</v>
      </c>
      <c r="D460" s="2" t="s">
        <v>703</v>
      </c>
      <c r="E460" s="10">
        <v>2</v>
      </c>
      <c r="F460" s="10"/>
      <c r="G460" s="5"/>
      <c r="H460" s="5"/>
      <c r="I460" s="5"/>
      <c r="J460" s="5"/>
      <c r="K460" s="5"/>
      <c r="L460" s="5"/>
      <c r="M460" s="5"/>
    </row>
    <row r="461" spans="1:13" ht="15">
      <c r="A461" s="5" t="s">
        <v>704</v>
      </c>
      <c r="B461" s="5" t="s">
        <v>64</v>
      </c>
      <c r="C461" s="5" t="s">
        <v>10</v>
      </c>
      <c r="D461" s="2" t="s">
        <v>703</v>
      </c>
      <c r="E461" s="10">
        <v>2</v>
      </c>
      <c r="F461" s="10"/>
      <c r="G461" s="5"/>
      <c r="H461" s="5"/>
      <c r="I461" s="5"/>
      <c r="J461" s="5"/>
      <c r="K461" s="5"/>
      <c r="L461" s="5"/>
      <c r="M461" s="5"/>
    </row>
    <row r="462" spans="1:13" ht="15">
      <c r="A462" s="5" t="s">
        <v>704</v>
      </c>
      <c r="B462" s="5" t="s">
        <v>123</v>
      </c>
      <c r="C462" s="5" t="s">
        <v>21</v>
      </c>
      <c r="D462" s="2" t="s">
        <v>705</v>
      </c>
      <c r="E462" s="10">
        <v>2</v>
      </c>
      <c r="F462" s="10"/>
      <c r="G462" s="5"/>
      <c r="H462" s="5"/>
      <c r="I462" s="5"/>
      <c r="J462" s="5"/>
      <c r="K462" s="5"/>
      <c r="L462" s="5"/>
      <c r="M462" s="5"/>
    </row>
    <row r="463" spans="1:13" ht="15">
      <c r="A463" s="5" t="s">
        <v>704</v>
      </c>
      <c r="B463" s="5" t="s">
        <v>57</v>
      </c>
      <c r="C463" s="5" t="s">
        <v>10</v>
      </c>
      <c r="D463" s="2" t="s">
        <v>706</v>
      </c>
      <c r="E463" s="10">
        <v>1</v>
      </c>
      <c r="F463" s="10">
        <v>-1</v>
      </c>
      <c r="G463" s="5" t="s">
        <v>66</v>
      </c>
      <c r="H463" s="5" t="s">
        <v>105</v>
      </c>
      <c r="I463" s="5"/>
      <c r="J463" s="5"/>
      <c r="K463" s="5"/>
      <c r="L463" s="5"/>
      <c r="M463" s="5"/>
    </row>
    <row r="464" spans="1:13" ht="30">
      <c r="A464" s="5" t="s">
        <v>704</v>
      </c>
      <c r="B464" s="5" t="s">
        <v>29</v>
      </c>
      <c r="C464" s="5" t="s">
        <v>30</v>
      </c>
      <c r="D464" s="2" t="s">
        <v>707</v>
      </c>
      <c r="E464" s="10">
        <v>0</v>
      </c>
      <c r="F464" s="10"/>
      <c r="G464" s="5"/>
      <c r="H464" s="5"/>
      <c r="I464" s="5"/>
      <c r="J464" s="5"/>
      <c r="K464" s="5"/>
      <c r="L464" s="5"/>
      <c r="M464" s="5"/>
    </row>
    <row r="465" spans="1:13" s="65" customFormat="1" ht="15">
      <c r="A465" s="69" t="s">
        <v>708</v>
      </c>
      <c r="B465" s="69" t="s">
        <v>555</v>
      </c>
      <c r="C465" s="69" t="s">
        <v>27</v>
      </c>
      <c r="D465" s="62" t="s">
        <v>709</v>
      </c>
      <c r="E465" s="81"/>
      <c r="F465" s="81"/>
      <c r="G465" s="69"/>
      <c r="H465" s="69" t="s">
        <v>105</v>
      </c>
      <c r="I465" s="69"/>
      <c r="J465" s="69"/>
      <c r="K465" s="69"/>
      <c r="L465" s="69"/>
      <c r="M465" s="69"/>
    </row>
    <row r="466" spans="1:13" ht="15">
      <c r="A466" s="5" t="s">
        <v>708</v>
      </c>
      <c r="B466" s="5" t="s">
        <v>57</v>
      </c>
      <c r="C466" s="5" t="s">
        <v>10</v>
      </c>
      <c r="D466" s="2" t="s">
        <v>710</v>
      </c>
      <c r="E466" s="10">
        <v>0</v>
      </c>
      <c r="F466" s="10"/>
      <c r="G466" s="5"/>
      <c r="H466" s="5" t="s">
        <v>711</v>
      </c>
      <c r="I466" s="5"/>
      <c r="J466" s="5"/>
      <c r="K466" s="5"/>
      <c r="L466" s="5"/>
      <c r="M466" s="5"/>
    </row>
    <row r="467" spans="1:13" ht="30">
      <c r="A467" s="5" t="s">
        <v>708</v>
      </c>
      <c r="B467" s="5" t="s">
        <v>64</v>
      </c>
      <c r="C467" s="5" t="s">
        <v>10</v>
      </c>
      <c r="D467" s="2" t="s">
        <v>712</v>
      </c>
      <c r="E467" s="10">
        <v>1</v>
      </c>
      <c r="F467" s="10">
        <v>0</v>
      </c>
      <c r="G467" s="5" t="s">
        <v>45</v>
      </c>
      <c r="H467" s="5"/>
      <c r="I467" s="5"/>
      <c r="J467" s="5"/>
      <c r="K467" s="5"/>
      <c r="L467" s="5"/>
      <c r="M467" s="5"/>
    </row>
    <row r="468" spans="1:13" ht="30">
      <c r="A468" s="5" t="s">
        <v>708</v>
      </c>
      <c r="B468" s="5" t="s">
        <v>713</v>
      </c>
      <c r="C468" s="5" t="s">
        <v>27</v>
      </c>
      <c r="D468" s="2" t="s">
        <v>714</v>
      </c>
      <c r="E468" s="10">
        <v>1</v>
      </c>
      <c r="F468" s="10">
        <v>-1</v>
      </c>
      <c r="G468" s="5" t="s">
        <v>45</v>
      </c>
      <c r="H468" s="5"/>
      <c r="I468" s="5"/>
      <c r="J468" s="5"/>
      <c r="K468" s="5"/>
      <c r="L468" s="5"/>
      <c r="M468" s="5"/>
    </row>
    <row r="469" spans="1:13" ht="30">
      <c r="A469" s="5" t="s">
        <v>708</v>
      </c>
      <c r="B469" s="5" t="s">
        <v>95</v>
      </c>
      <c r="C469" s="5" t="s">
        <v>30</v>
      </c>
      <c r="D469" s="2" t="s">
        <v>715</v>
      </c>
      <c r="E469" s="10">
        <v>0</v>
      </c>
      <c r="F469" s="10"/>
      <c r="G469" s="5"/>
      <c r="H469" s="5"/>
      <c r="I469" s="5"/>
      <c r="J469" s="5"/>
      <c r="K469" s="5"/>
      <c r="L469" s="5"/>
      <c r="M469" s="5"/>
    </row>
    <row r="470" spans="1:13" ht="30">
      <c r="A470" s="5" t="s">
        <v>708</v>
      </c>
      <c r="B470" s="5" t="s">
        <v>29</v>
      </c>
      <c r="C470" s="5" t="s">
        <v>30</v>
      </c>
      <c r="D470" s="2" t="s">
        <v>716</v>
      </c>
      <c r="E470" s="10">
        <v>1</v>
      </c>
      <c r="F470" s="10">
        <v>0</v>
      </c>
      <c r="G470" s="5" t="s">
        <v>66</v>
      </c>
      <c r="H470" s="5"/>
      <c r="I470" s="5"/>
      <c r="J470" s="5"/>
      <c r="K470" s="5"/>
      <c r="L470" s="5"/>
      <c r="M470" s="5"/>
    </row>
    <row r="471" spans="1:13" ht="30">
      <c r="A471" s="5" t="s">
        <v>717</v>
      </c>
      <c r="B471" s="5" t="s">
        <v>72</v>
      </c>
      <c r="C471" s="5" t="s">
        <v>10</v>
      </c>
      <c r="D471" s="2" t="s">
        <v>718</v>
      </c>
      <c r="E471" s="10">
        <v>0</v>
      </c>
      <c r="F471" s="10"/>
      <c r="G471" s="5"/>
      <c r="H471" s="5"/>
      <c r="I471" s="5"/>
      <c r="J471" s="5"/>
      <c r="K471" s="5"/>
      <c r="L471" s="5"/>
      <c r="M471" s="5"/>
    </row>
    <row r="472" spans="1:13" ht="15">
      <c r="A472" s="5" t="s">
        <v>717</v>
      </c>
      <c r="B472" s="5" t="s">
        <v>199</v>
      </c>
      <c r="C472" s="5" t="s">
        <v>13</v>
      </c>
      <c r="D472" s="2" t="s">
        <v>719</v>
      </c>
      <c r="E472" s="10">
        <v>0</v>
      </c>
      <c r="F472" s="10"/>
      <c r="G472" s="5"/>
      <c r="H472" s="5"/>
      <c r="I472" s="5"/>
      <c r="J472" s="5"/>
      <c r="K472" s="5"/>
      <c r="L472" s="5"/>
      <c r="M472" s="5"/>
    </row>
    <row r="473" spans="1:13" ht="30">
      <c r="A473" s="5" t="s">
        <v>717</v>
      </c>
      <c r="B473" s="5" t="s">
        <v>64</v>
      </c>
      <c r="C473" s="5" t="s">
        <v>10</v>
      </c>
      <c r="D473" s="2" t="s">
        <v>720</v>
      </c>
      <c r="E473" s="10">
        <v>0</v>
      </c>
      <c r="F473" s="10"/>
      <c r="G473" s="5"/>
      <c r="H473" s="5"/>
      <c r="I473" s="5"/>
      <c r="J473" s="5"/>
      <c r="K473" s="5"/>
      <c r="L473" s="5"/>
      <c r="M473" s="5"/>
    </row>
    <row r="474" spans="1:13" ht="15">
      <c r="A474" s="5" t="s">
        <v>721</v>
      </c>
      <c r="B474" s="5" t="s">
        <v>722</v>
      </c>
      <c r="C474" s="5" t="s">
        <v>13</v>
      </c>
      <c r="D474" s="2" t="s">
        <v>723</v>
      </c>
      <c r="E474" s="10">
        <v>1</v>
      </c>
      <c r="F474" s="10">
        <v>1</v>
      </c>
      <c r="G474" s="5" t="s">
        <v>66</v>
      </c>
      <c r="H474" s="5"/>
      <c r="I474" s="5"/>
      <c r="J474" s="5"/>
      <c r="K474" s="5"/>
      <c r="L474" s="5"/>
      <c r="M474" s="5"/>
    </row>
    <row r="475" spans="1:13" ht="15">
      <c r="A475" s="5" t="s">
        <v>721</v>
      </c>
      <c r="B475" s="5" t="s">
        <v>57</v>
      </c>
      <c r="C475" s="5" t="s">
        <v>10</v>
      </c>
      <c r="D475" s="2" t="s">
        <v>724</v>
      </c>
      <c r="E475" s="10">
        <v>1</v>
      </c>
      <c r="F475" s="10">
        <v>0</v>
      </c>
      <c r="G475" s="5" t="s">
        <v>66</v>
      </c>
      <c r="H475" s="5" t="s">
        <v>105</v>
      </c>
      <c r="I475" s="5"/>
      <c r="J475" s="5"/>
      <c r="K475" s="5"/>
      <c r="L475" s="5"/>
      <c r="M475" s="5"/>
    </row>
    <row r="476" spans="1:13" ht="15">
      <c r="A476" s="5" t="s">
        <v>725</v>
      </c>
      <c r="B476" s="5" t="s">
        <v>123</v>
      </c>
      <c r="C476" s="5" t="s">
        <v>21</v>
      </c>
      <c r="D476" s="2" t="s">
        <v>726</v>
      </c>
      <c r="E476" s="10">
        <v>2</v>
      </c>
      <c r="F476" s="10"/>
      <c r="G476" s="5"/>
      <c r="H476" s="5"/>
      <c r="I476" s="5"/>
      <c r="J476" s="5"/>
      <c r="K476" s="5"/>
      <c r="L476" s="5"/>
      <c r="M476" s="5"/>
    </row>
    <row r="477" spans="1:13" ht="15">
      <c r="A477" s="5" t="s">
        <v>725</v>
      </c>
      <c r="B477" s="5" t="s">
        <v>199</v>
      </c>
      <c r="C477" s="5" t="s">
        <v>13</v>
      </c>
      <c r="D477" s="2" t="s">
        <v>727</v>
      </c>
      <c r="E477" s="10">
        <v>0</v>
      </c>
      <c r="F477" s="10"/>
      <c r="G477" s="5"/>
      <c r="H477" s="5"/>
      <c r="I477" s="5"/>
      <c r="J477" s="5"/>
      <c r="K477" s="5"/>
      <c r="L477" s="5"/>
      <c r="M477" s="5"/>
    </row>
    <row r="478" spans="1:13" ht="30">
      <c r="A478" s="5" t="s">
        <v>725</v>
      </c>
      <c r="B478" s="5" t="s">
        <v>9</v>
      </c>
      <c r="C478" s="5" t="s">
        <v>10</v>
      </c>
      <c r="D478" s="2" t="s">
        <v>728</v>
      </c>
      <c r="E478" s="10">
        <v>0</v>
      </c>
      <c r="F478" s="10"/>
      <c r="G478" s="5"/>
      <c r="H478" s="5"/>
      <c r="I478" s="5"/>
      <c r="J478" s="5"/>
      <c r="K478" s="5"/>
      <c r="L478" s="5"/>
      <c r="M478" s="5"/>
    </row>
    <row r="479" spans="1:13" ht="30">
      <c r="A479" s="5" t="s">
        <v>725</v>
      </c>
      <c r="B479" s="5" t="s">
        <v>57</v>
      </c>
      <c r="C479" s="5" t="s">
        <v>10</v>
      </c>
      <c r="D479" s="2" t="s">
        <v>729</v>
      </c>
      <c r="E479" s="10">
        <v>0</v>
      </c>
      <c r="F479" s="10"/>
      <c r="G479" s="5"/>
      <c r="H479" s="5" t="s">
        <v>105</v>
      </c>
      <c r="I479" s="5"/>
      <c r="J479" s="5"/>
      <c r="K479" s="5"/>
      <c r="L479" s="5"/>
      <c r="M479" s="5"/>
    </row>
    <row r="480" spans="1:13" ht="15">
      <c r="A480" s="5" t="s">
        <v>725</v>
      </c>
      <c r="B480" s="5" t="s">
        <v>9</v>
      </c>
      <c r="C480" s="5" t="s">
        <v>10</v>
      </c>
      <c r="D480" s="2" t="s">
        <v>730</v>
      </c>
      <c r="E480" s="10">
        <v>1</v>
      </c>
      <c r="F480" s="10">
        <v>0</v>
      </c>
      <c r="G480" s="5" t="s">
        <v>18</v>
      </c>
      <c r="H480" s="5"/>
      <c r="I480" s="5"/>
      <c r="J480" s="5"/>
      <c r="K480" s="5"/>
      <c r="L480" s="5"/>
      <c r="M480" s="5"/>
    </row>
    <row r="481" spans="1:13" ht="15">
      <c r="A481" s="5" t="s">
        <v>725</v>
      </c>
      <c r="B481" s="5" t="s">
        <v>57</v>
      </c>
      <c r="C481" s="5" t="s">
        <v>10</v>
      </c>
      <c r="D481" s="2" t="s">
        <v>731</v>
      </c>
      <c r="E481" s="10">
        <v>1</v>
      </c>
      <c r="F481" s="10">
        <v>-1</v>
      </c>
      <c r="G481" s="5" t="s">
        <v>66</v>
      </c>
      <c r="H481" s="5" t="s">
        <v>105</v>
      </c>
      <c r="I481" s="5"/>
      <c r="J481" s="5"/>
      <c r="K481" s="5"/>
      <c r="L481" s="5"/>
      <c r="M481" s="5"/>
    </row>
    <row r="482" spans="1:13" ht="30">
      <c r="A482" s="5" t="s">
        <v>725</v>
      </c>
      <c r="B482" s="5" t="s">
        <v>29</v>
      </c>
      <c r="C482" s="5" t="s">
        <v>30</v>
      </c>
      <c r="D482" s="2" t="s">
        <v>732</v>
      </c>
      <c r="E482" s="10">
        <v>0</v>
      </c>
      <c r="F482" s="10"/>
      <c r="G482" s="5"/>
      <c r="H482" s="5"/>
      <c r="I482" s="5"/>
      <c r="J482" s="5"/>
      <c r="K482" s="5"/>
      <c r="L482" s="5"/>
      <c r="M482" s="5"/>
    </row>
    <row r="483" spans="1:13" ht="15">
      <c r="A483" s="5" t="s">
        <v>733</v>
      </c>
      <c r="B483" s="5" t="s">
        <v>38</v>
      </c>
      <c r="C483" s="5" t="s">
        <v>10</v>
      </c>
      <c r="D483" s="2" t="s">
        <v>734</v>
      </c>
      <c r="E483" s="10">
        <v>0</v>
      </c>
      <c r="F483" s="10"/>
      <c r="G483" s="5"/>
      <c r="H483" s="5"/>
      <c r="I483" s="5"/>
      <c r="J483" s="5"/>
      <c r="K483" s="5"/>
      <c r="L483" s="5"/>
      <c r="M483" s="5"/>
    </row>
    <row r="484" spans="1:13" ht="15">
      <c r="A484" s="5" t="s">
        <v>733</v>
      </c>
      <c r="B484" s="5" t="s">
        <v>735</v>
      </c>
      <c r="C484" s="5" t="s">
        <v>27</v>
      </c>
      <c r="D484" s="2" t="s">
        <v>736</v>
      </c>
      <c r="E484" s="10">
        <v>0</v>
      </c>
      <c r="F484" s="10"/>
      <c r="G484" s="5"/>
      <c r="H484" s="5"/>
      <c r="I484" s="5"/>
      <c r="J484" s="5"/>
      <c r="K484" s="5"/>
      <c r="L484" s="5"/>
      <c r="M484" s="5"/>
    </row>
    <row r="485" spans="1:13" ht="15">
      <c r="A485" s="5" t="s">
        <v>733</v>
      </c>
      <c r="B485" s="5" t="s">
        <v>57</v>
      </c>
      <c r="C485" s="5" t="s">
        <v>10</v>
      </c>
      <c r="D485" s="2" t="s">
        <v>737</v>
      </c>
      <c r="E485" s="10">
        <v>0</v>
      </c>
      <c r="F485" s="10"/>
      <c r="G485" s="5"/>
      <c r="H485" s="5" t="s">
        <v>105</v>
      </c>
      <c r="I485" s="5"/>
      <c r="J485" s="5"/>
      <c r="K485" s="5"/>
      <c r="L485" s="5"/>
      <c r="M485" s="5"/>
    </row>
    <row r="486" spans="1:13" ht="15">
      <c r="A486" s="5" t="s">
        <v>733</v>
      </c>
      <c r="B486" s="5" t="s">
        <v>738</v>
      </c>
      <c r="C486" s="5" t="s">
        <v>76</v>
      </c>
      <c r="D486" s="2" t="s">
        <v>739</v>
      </c>
      <c r="E486" s="10">
        <v>1</v>
      </c>
      <c r="F486" s="10">
        <v>1</v>
      </c>
      <c r="G486" s="5" t="s">
        <v>66</v>
      </c>
      <c r="H486" s="5"/>
      <c r="I486" s="5"/>
      <c r="J486" s="5"/>
      <c r="K486" s="5"/>
      <c r="L486" s="5"/>
      <c r="M486" s="5"/>
    </row>
    <row r="487" spans="1:13" ht="15">
      <c r="A487" s="5" t="s">
        <v>733</v>
      </c>
      <c r="B487" s="5" t="s">
        <v>57</v>
      </c>
      <c r="C487" s="5" t="s">
        <v>10</v>
      </c>
      <c r="D487" s="2" t="s">
        <v>740</v>
      </c>
      <c r="E487" s="10">
        <v>0</v>
      </c>
      <c r="F487" s="10"/>
      <c r="G487" s="5"/>
      <c r="H487" s="5" t="s">
        <v>105</v>
      </c>
      <c r="I487" s="5"/>
      <c r="J487" s="5"/>
      <c r="K487" s="5"/>
      <c r="L487" s="5"/>
      <c r="M487" s="5"/>
    </row>
    <row r="488" spans="1:13" ht="15">
      <c r="A488" s="5" t="s">
        <v>733</v>
      </c>
      <c r="B488" s="5" t="s">
        <v>199</v>
      </c>
      <c r="C488" s="5" t="s">
        <v>13</v>
      </c>
      <c r="D488" s="2" t="s">
        <v>741</v>
      </c>
      <c r="E488" s="10">
        <v>0</v>
      </c>
      <c r="F488" s="10"/>
      <c r="G488" s="5"/>
      <c r="H488" s="5"/>
      <c r="I488" s="5"/>
      <c r="J488" s="5"/>
      <c r="K488" s="5"/>
      <c r="L488" s="5"/>
      <c r="M488" s="5"/>
    </row>
    <row r="489" spans="1:13" ht="15">
      <c r="A489" s="5" t="s">
        <v>733</v>
      </c>
      <c r="B489" s="5" t="s">
        <v>334</v>
      </c>
      <c r="C489" s="5" t="s">
        <v>27</v>
      </c>
      <c r="D489" s="2" t="s">
        <v>742</v>
      </c>
      <c r="E489" s="10">
        <v>1</v>
      </c>
      <c r="F489" s="10">
        <v>1</v>
      </c>
      <c r="G489" s="5" t="s">
        <v>66</v>
      </c>
      <c r="H489" s="5"/>
      <c r="I489" s="5"/>
      <c r="J489" s="5"/>
      <c r="K489" s="5"/>
      <c r="L489" s="5"/>
      <c r="M489" s="5"/>
    </row>
    <row r="490" spans="1:13" ht="15">
      <c r="A490" s="5" t="s">
        <v>733</v>
      </c>
      <c r="B490" s="5" t="s">
        <v>57</v>
      </c>
      <c r="C490" s="5" t="s">
        <v>10</v>
      </c>
      <c r="D490" s="2" t="s">
        <v>743</v>
      </c>
      <c r="E490" s="10">
        <v>1</v>
      </c>
      <c r="F490" s="10">
        <v>1</v>
      </c>
      <c r="G490" s="5" t="s">
        <v>66</v>
      </c>
      <c r="H490" s="5" t="s">
        <v>105</v>
      </c>
      <c r="I490" s="5"/>
      <c r="J490" s="5"/>
      <c r="K490" s="5"/>
      <c r="L490" s="5"/>
      <c r="M490" s="5"/>
    </row>
    <row r="491" spans="1:13" ht="15">
      <c r="A491" s="5" t="s">
        <v>733</v>
      </c>
      <c r="B491" s="5" t="s">
        <v>738</v>
      </c>
      <c r="C491" s="5" t="s">
        <v>76</v>
      </c>
      <c r="D491" s="2" t="s">
        <v>744</v>
      </c>
      <c r="E491" s="10">
        <v>1</v>
      </c>
      <c r="F491" s="10">
        <v>1</v>
      </c>
      <c r="G491" s="5" t="s">
        <v>23</v>
      </c>
      <c r="H491" s="5"/>
      <c r="I491" s="5"/>
      <c r="J491" s="5"/>
      <c r="K491" s="5"/>
      <c r="L491" s="5"/>
      <c r="M491" s="5"/>
    </row>
    <row r="492" spans="1:13" ht="30">
      <c r="A492" s="5" t="s">
        <v>733</v>
      </c>
      <c r="B492" s="5" t="s">
        <v>29</v>
      </c>
      <c r="C492" s="5" t="s">
        <v>30</v>
      </c>
      <c r="D492" s="2" t="s">
        <v>745</v>
      </c>
      <c r="E492" s="10">
        <v>0</v>
      </c>
      <c r="F492" s="10"/>
      <c r="G492" s="5"/>
      <c r="H492" s="5"/>
      <c r="I492" s="5"/>
      <c r="J492" s="5"/>
      <c r="K492" s="5"/>
      <c r="L492" s="5"/>
      <c r="M492" s="5"/>
    </row>
    <row r="493" spans="1:13">
      <c r="A493" s="5"/>
      <c r="B493" s="5"/>
      <c r="C493" s="5"/>
      <c r="D493" s="2"/>
      <c r="E493" s="10"/>
      <c r="F493" s="10"/>
      <c r="G493" s="5"/>
      <c r="H493" s="5"/>
      <c r="I493" s="5"/>
      <c r="J493" s="5"/>
      <c r="K493" s="5"/>
      <c r="L493" s="5"/>
      <c r="M493" s="5"/>
    </row>
    <row r="494" spans="1:13">
      <c r="A494" s="5"/>
      <c r="B494" s="5"/>
      <c r="C494" s="5"/>
      <c r="D494" s="2"/>
      <c r="E494" s="10"/>
      <c r="F494" s="10"/>
      <c r="G494" s="5"/>
      <c r="H494" s="5"/>
      <c r="I494" s="5"/>
      <c r="J494" s="5"/>
      <c r="K494" s="5"/>
      <c r="L494" s="5"/>
      <c r="M494" s="5"/>
    </row>
    <row r="495" spans="1:13">
      <c r="A495" s="5"/>
      <c r="B495" s="5"/>
      <c r="C495" s="5"/>
      <c r="D495" s="2"/>
      <c r="E495" s="10"/>
      <c r="F495" s="10"/>
      <c r="G495" s="5"/>
      <c r="H495" s="5"/>
      <c r="I495" s="5"/>
      <c r="J495" s="5"/>
      <c r="K495" s="5"/>
      <c r="L495" s="5"/>
      <c r="M495" s="5"/>
    </row>
    <row r="496" spans="1:13">
      <c r="A496" s="5"/>
      <c r="B496" s="5"/>
      <c r="C496" s="5"/>
      <c r="D496" s="2"/>
      <c r="E496" s="10"/>
      <c r="F496" s="10"/>
      <c r="G496" s="5"/>
      <c r="H496" s="5"/>
      <c r="I496" s="5"/>
      <c r="J496" s="5"/>
      <c r="K496" s="5"/>
      <c r="L496" s="5"/>
      <c r="M496" s="5"/>
    </row>
    <row r="497" spans="1:13">
      <c r="A497" s="5"/>
      <c r="B497" s="5"/>
      <c r="C497" s="5"/>
      <c r="D497" s="2"/>
      <c r="E497" s="10"/>
      <c r="F497" s="10"/>
      <c r="G497" s="5"/>
      <c r="H497" s="5"/>
      <c r="I497" s="5"/>
      <c r="J497" s="5"/>
      <c r="K497" s="5"/>
      <c r="L497" s="5"/>
      <c r="M497" s="5"/>
    </row>
    <row r="498" spans="1:13">
      <c r="A498" s="5"/>
      <c r="B498" s="5"/>
      <c r="C498" s="5"/>
      <c r="D498" s="2"/>
      <c r="E498" s="10"/>
      <c r="F498" s="10"/>
      <c r="G498" s="5"/>
      <c r="H498" s="5"/>
      <c r="I498" s="5"/>
      <c r="J498" s="5"/>
      <c r="K498" s="5"/>
      <c r="L498" s="5"/>
      <c r="M498" s="5"/>
    </row>
    <row r="499" spans="1:13">
      <c r="A499" s="5"/>
      <c r="B499" s="5"/>
      <c r="C499" s="5"/>
      <c r="D499" s="2"/>
      <c r="E499" s="10"/>
      <c r="F499" s="10"/>
      <c r="G499" s="5"/>
      <c r="H499" s="5"/>
      <c r="I499" s="5"/>
      <c r="J499" s="5"/>
      <c r="K499" s="5"/>
      <c r="L499" s="5"/>
      <c r="M499" s="5"/>
    </row>
    <row r="500" spans="1:13">
      <c r="A500" s="5"/>
      <c r="B500" s="5"/>
      <c r="C500" s="5"/>
      <c r="D500" s="2"/>
      <c r="E500" s="10"/>
      <c r="F500" s="10"/>
      <c r="G500" s="5"/>
      <c r="H500" s="5"/>
      <c r="I500" s="5"/>
      <c r="J500" s="5"/>
      <c r="K500" s="5"/>
      <c r="L500" s="5"/>
      <c r="M500" s="5"/>
    </row>
    <row r="501" spans="1:13">
      <c r="A501" s="5"/>
      <c r="B501" s="5"/>
      <c r="C501" s="5"/>
      <c r="D501" s="2"/>
      <c r="E501" s="10"/>
      <c r="F501" s="10"/>
      <c r="G501" s="5"/>
      <c r="H501" s="5"/>
      <c r="I501" s="5"/>
      <c r="J501" s="5"/>
      <c r="K501" s="5"/>
      <c r="L501" s="5"/>
      <c r="M501" s="5"/>
    </row>
    <row r="502" spans="1:13">
      <c r="A502" s="5"/>
      <c r="B502" s="5"/>
      <c r="C502" s="5"/>
      <c r="D502" s="2"/>
      <c r="E502" s="10"/>
      <c r="F502" s="10"/>
      <c r="G502" s="5"/>
      <c r="H502" s="5"/>
      <c r="I502" s="5"/>
      <c r="J502" s="5"/>
      <c r="K502" s="5"/>
      <c r="L502" s="5"/>
      <c r="M502" s="5"/>
    </row>
    <row r="503" spans="1:13">
      <c r="A503" s="5"/>
      <c r="B503" s="5"/>
      <c r="C503" s="5"/>
      <c r="D503" s="2"/>
      <c r="E503" s="10"/>
      <c r="F503" s="10"/>
      <c r="G503" s="5"/>
      <c r="H503" s="5"/>
      <c r="I503" s="5"/>
      <c r="J503" s="5"/>
      <c r="K503" s="5"/>
      <c r="L503" s="5"/>
      <c r="M503" s="5"/>
    </row>
    <row r="504" spans="1:13">
      <c r="A504" s="5"/>
      <c r="B504" s="5"/>
      <c r="C504" s="5"/>
      <c r="D504" s="2"/>
      <c r="E504" s="10"/>
      <c r="F504" s="10"/>
      <c r="G504" s="5"/>
      <c r="H504" s="5"/>
      <c r="I504" s="5"/>
      <c r="J504" s="5"/>
      <c r="K504" s="5"/>
      <c r="L504" s="5"/>
      <c r="M504" s="5"/>
    </row>
    <row r="505" spans="1:13">
      <c r="A505" s="5"/>
      <c r="B505" s="5"/>
      <c r="C505" s="5"/>
      <c r="D505" s="2"/>
      <c r="E505" s="10"/>
      <c r="F505" s="10"/>
      <c r="G505" s="5"/>
      <c r="H505" s="5"/>
      <c r="I505" s="5"/>
      <c r="J505" s="5"/>
      <c r="K505" s="5"/>
      <c r="L505" s="5"/>
      <c r="M505" s="5"/>
    </row>
    <row r="506" spans="1:13">
      <c r="A506" s="5"/>
      <c r="B506" s="5"/>
      <c r="C506" s="5"/>
      <c r="D506" s="2"/>
      <c r="E506" s="10"/>
      <c r="F506" s="10"/>
      <c r="G506" s="5"/>
      <c r="H506" s="5"/>
      <c r="I506" s="5"/>
      <c r="J506" s="5"/>
      <c r="K506" s="5"/>
      <c r="L506" s="5"/>
      <c r="M506" s="5"/>
    </row>
    <row r="507" spans="1:13">
      <c r="A507" s="5"/>
      <c r="B507" s="5"/>
      <c r="C507" s="5"/>
      <c r="D507" s="2"/>
      <c r="E507" s="10"/>
      <c r="F507" s="10"/>
      <c r="G507" s="5"/>
      <c r="H507" s="5"/>
      <c r="I507" s="5"/>
      <c r="J507" s="5"/>
      <c r="K507" s="5"/>
      <c r="L507" s="5"/>
      <c r="M507" s="5"/>
    </row>
    <row r="508" spans="1:13">
      <c r="A508" s="5"/>
      <c r="B508" s="5"/>
      <c r="C508" s="5"/>
      <c r="D508" s="2"/>
      <c r="E508" s="10"/>
      <c r="F508" s="10"/>
      <c r="G508" s="5"/>
      <c r="H508" s="5"/>
      <c r="I508" s="5"/>
      <c r="J508" s="5"/>
      <c r="K508" s="5"/>
      <c r="L508" s="5"/>
      <c r="M508" s="5"/>
    </row>
    <row r="509" spans="1:13">
      <c r="A509" s="5"/>
      <c r="B509" s="5"/>
      <c r="C509" s="5"/>
      <c r="D509" s="2"/>
      <c r="E509" s="10"/>
      <c r="F509" s="10"/>
      <c r="G509" s="5"/>
      <c r="H509" s="5"/>
      <c r="I509" s="5"/>
      <c r="J509" s="5"/>
      <c r="K509" s="5"/>
      <c r="L509" s="5"/>
      <c r="M509" s="5"/>
    </row>
    <row r="510" spans="1:13">
      <c r="A510" s="5"/>
      <c r="B510" s="5"/>
      <c r="C510" s="5"/>
      <c r="D510" s="2"/>
      <c r="E510" s="10"/>
      <c r="F510" s="10"/>
      <c r="G510" s="5"/>
      <c r="H510" s="5"/>
      <c r="I510" s="5"/>
      <c r="J510" s="5"/>
      <c r="K510" s="5"/>
      <c r="L510" s="5"/>
      <c r="M510" s="5"/>
    </row>
    <row r="511" spans="1:13">
      <c r="A511" s="5"/>
      <c r="B511" s="5"/>
      <c r="C511" s="5"/>
      <c r="D511" s="2"/>
      <c r="E511" s="10"/>
      <c r="F511" s="10"/>
      <c r="G511" s="5"/>
      <c r="H511" s="5"/>
      <c r="I511" s="5"/>
      <c r="J511" s="5"/>
      <c r="K511" s="5"/>
      <c r="L511" s="5"/>
      <c r="M511" s="5"/>
    </row>
    <row r="512" spans="1:13">
      <c r="A512" s="5"/>
      <c r="B512" s="5"/>
      <c r="C512" s="5"/>
      <c r="D512" s="2"/>
      <c r="E512" s="10"/>
      <c r="F512" s="10"/>
      <c r="G512" s="5"/>
      <c r="H512" s="5"/>
      <c r="I512" s="5"/>
      <c r="J512" s="5"/>
      <c r="K512" s="5"/>
      <c r="L512" s="5"/>
      <c r="M512" s="5"/>
    </row>
    <row r="513" spans="1:13">
      <c r="A513" s="5"/>
      <c r="B513" s="5"/>
      <c r="C513" s="5"/>
      <c r="D513" s="2"/>
      <c r="E513" s="10"/>
      <c r="F513" s="10"/>
      <c r="G513" s="5"/>
      <c r="H513" s="5"/>
      <c r="I513" s="5"/>
      <c r="J513" s="5"/>
      <c r="K513" s="5"/>
      <c r="L513" s="5"/>
      <c r="M513" s="5"/>
    </row>
    <row r="514" spans="1:13">
      <c r="A514" s="5"/>
      <c r="B514" s="5"/>
      <c r="C514" s="5"/>
      <c r="D514" s="2"/>
      <c r="E514" s="10"/>
      <c r="F514" s="10"/>
      <c r="G514" s="5"/>
      <c r="H514" s="5"/>
      <c r="I514" s="5"/>
      <c r="J514" s="5"/>
      <c r="K514" s="5"/>
      <c r="L514" s="5"/>
      <c r="M514" s="5"/>
    </row>
    <row r="515" spans="1:13">
      <c r="A515" s="5"/>
      <c r="B515" s="5"/>
      <c r="C515" s="5"/>
      <c r="D515" s="2"/>
      <c r="E515" s="10"/>
      <c r="F515" s="10"/>
      <c r="G515" s="5"/>
      <c r="H515" s="5"/>
      <c r="I515" s="5"/>
      <c r="J515" s="5"/>
      <c r="K515" s="5"/>
      <c r="L515" s="5"/>
      <c r="M515" s="5"/>
    </row>
    <row r="516" spans="1:13">
      <c r="A516" s="5"/>
      <c r="B516" s="5"/>
      <c r="C516" s="5"/>
      <c r="D516" s="2"/>
      <c r="E516" s="10"/>
      <c r="F516" s="10"/>
      <c r="G516" s="5"/>
      <c r="H516" s="5"/>
      <c r="I516" s="5"/>
      <c r="J516" s="5"/>
      <c r="K516" s="5"/>
      <c r="L516" s="5"/>
      <c r="M516" s="5"/>
    </row>
    <row r="517" spans="1:13">
      <c r="A517" s="5"/>
      <c r="B517" s="5"/>
      <c r="C517" s="5"/>
      <c r="D517" s="2"/>
      <c r="E517" s="10"/>
      <c r="F517" s="10"/>
      <c r="G517" s="5"/>
      <c r="H517" s="5"/>
      <c r="I517" s="5"/>
      <c r="J517" s="5"/>
      <c r="K517" s="5"/>
      <c r="L517" s="5"/>
      <c r="M517" s="5"/>
    </row>
    <row r="518" spans="1:13">
      <c r="A518" s="5"/>
      <c r="B518" s="5"/>
      <c r="C518" s="5"/>
      <c r="D518" s="2"/>
      <c r="E518" s="10"/>
      <c r="F518" s="10"/>
      <c r="G518" s="5"/>
      <c r="H518" s="5"/>
      <c r="I518" s="5"/>
      <c r="J518" s="5"/>
      <c r="K518" s="5"/>
      <c r="L518" s="5"/>
      <c r="M518" s="5"/>
    </row>
    <row r="519" spans="1:13">
      <c r="A519" s="5"/>
      <c r="B519" s="5"/>
      <c r="C519" s="5"/>
      <c r="D519" s="2"/>
      <c r="E519" s="10"/>
      <c r="F519" s="10"/>
      <c r="G519" s="5"/>
      <c r="H519" s="5"/>
      <c r="I519" s="5"/>
      <c r="J519" s="5"/>
      <c r="K519" s="5"/>
      <c r="L519" s="5"/>
      <c r="M519" s="5"/>
    </row>
    <row r="520" spans="1:13">
      <c r="A520" s="5"/>
      <c r="B520" s="5"/>
      <c r="C520" s="5"/>
      <c r="D520" s="2"/>
      <c r="E520" s="10"/>
      <c r="F520" s="10"/>
      <c r="G520" s="5"/>
      <c r="H520" s="5"/>
      <c r="I520" s="5"/>
      <c r="J520" s="5"/>
      <c r="K520" s="5"/>
      <c r="L520" s="5"/>
      <c r="M520" s="5"/>
    </row>
    <row r="521" spans="1:13">
      <c r="A521" s="5"/>
      <c r="B521" s="5"/>
      <c r="C521" s="5"/>
      <c r="D521" s="2"/>
      <c r="E521" s="10"/>
      <c r="F521" s="10"/>
      <c r="G521" s="5"/>
      <c r="H521" s="5"/>
      <c r="I521" s="5"/>
      <c r="J521" s="5"/>
      <c r="K521" s="5"/>
      <c r="L521" s="5"/>
      <c r="M521" s="5"/>
    </row>
    <row r="522" spans="1:13">
      <c r="A522" s="5"/>
      <c r="B522" s="5"/>
      <c r="C522" s="5"/>
      <c r="D522" s="2"/>
      <c r="E522" s="10"/>
      <c r="F522" s="10"/>
      <c r="G522" s="5"/>
      <c r="H522" s="5"/>
      <c r="I522" s="5"/>
      <c r="J522" s="5"/>
      <c r="K522" s="5"/>
      <c r="L522" s="5"/>
      <c r="M522" s="5"/>
    </row>
    <row r="523" spans="1:13">
      <c r="A523" s="5"/>
      <c r="B523" s="5"/>
      <c r="C523" s="5"/>
      <c r="D523" s="2"/>
      <c r="E523" s="10"/>
      <c r="F523" s="10"/>
      <c r="G523" s="5"/>
      <c r="H523" s="5"/>
      <c r="I523" s="5"/>
      <c r="J523" s="5"/>
      <c r="K523" s="5"/>
      <c r="L523" s="5"/>
      <c r="M523" s="5"/>
    </row>
    <row r="524" spans="1:13">
      <c r="A524" s="5"/>
      <c r="B524" s="5"/>
      <c r="C524" s="5"/>
      <c r="D524" s="2"/>
      <c r="E524" s="10"/>
      <c r="F524" s="10"/>
      <c r="G524" s="5"/>
      <c r="H524" s="5"/>
      <c r="I524" s="5"/>
      <c r="J524" s="5"/>
      <c r="K524" s="5"/>
      <c r="L524" s="5"/>
      <c r="M524" s="5"/>
    </row>
    <row r="525" spans="1:13">
      <c r="A525" s="5"/>
      <c r="B525" s="5"/>
      <c r="C525" s="5"/>
      <c r="D525" s="2"/>
      <c r="E525" s="10"/>
      <c r="F525" s="10"/>
      <c r="G525" s="5"/>
      <c r="H525" s="5"/>
      <c r="I525" s="5"/>
      <c r="J525" s="5"/>
      <c r="K525" s="5"/>
      <c r="L525" s="5"/>
      <c r="M525" s="5"/>
    </row>
    <row r="526" spans="1:13">
      <c r="A526" s="5"/>
      <c r="B526" s="5"/>
      <c r="C526" s="5"/>
      <c r="D526" s="2"/>
      <c r="E526" s="10"/>
      <c r="F526" s="10"/>
      <c r="G526" s="5"/>
      <c r="H526" s="5"/>
      <c r="I526" s="5"/>
      <c r="J526" s="5"/>
      <c r="K526" s="5"/>
      <c r="L526" s="5"/>
      <c r="M526" s="5"/>
    </row>
    <row r="527" spans="1:13">
      <c r="A527" s="5"/>
      <c r="B527" s="5"/>
      <c r="C527" s="5"/>
      <c r="D527" s="2"/>
      <c r="E527" s="10"/>
      <c r="F527" s="10"/>
      <c r="G527" s="5"/>
      <c r="H527" s="5"/>
      <c r="I527" s="5"/>
      <c r="J527" s="5"/>
      <c r="K527" s="5"/>
      <c r="L527" s="5"/>
      <c r="M527" s="5"/>
    </row>
  </sheetData>
  <conditionalFormatting sqref="E2:E492">
    <cfRule type="expression" dxfId="14" priority="6">
      <formula>AND(E2&lt;&gt;"",E2=0)</formula>
    </cfRule>
    <cfRule type="expression" dxfId="13" priority="7">
      <formula>AND(E2&lt;&gt;"",E2=2)</formula>
    </cfRule>
  </conditionalFormatting>
  <conditionalFormatting sqref="E2:F492">
    <cfRule type="expression" dxfId="12" priority="5">
      <formula>AND(E2&lt;&gt;"",E2=1)</formula>
    </cfRule>
  </conditionalFormatting>
  <conditionalFormatting sqref="F2:F492">
    <cfRule type="expression" dxfId="11" priority="9">
      <formula>AND(F2&lt;&gt;"",F2=0)</formula>
    </cfRule>
    <cfRule type="expression" dxfId="10" priority="10">
      <formula>AND(F2&lt;&gt;"",F2=-1)</formula>
    </cfRule>
  </conditionalFormatting>
  <dataValidations count="4">
    <dataValidation type="list" sqref="C23:C28 C1:C21 C30:C67 C69:C1048572" xr:uid="{588F9DBA-48C3-4104-94D0-E2DC2F7C5BEE}">
      <formula1>"Nationale nyhedsmedier,Regionale medier,Lokale medier,Magasiner/tidsskrifter,Fagmedier,Nyhedsbureauer"</formula1>
    </dataValidation>
    <dataValidation type="list" sqref="E2:E492" xr:uid="{00000000-0002-0000-0000-000001000000}">
      <formula1>"1,0,2"</formula1>
    </dataValidation>
    <dataValidation type="list" sqref="F2:F492" xr:uid="{00000000-0002-0000-0000-000002000000}">
      <formula1>"1,0,-1"</formula1>
    </dataValidation>
    <dataValidation type="list" sqref="G2:G492" xr:uid="{00000000-0002-0000-0000-000003000000}">
      <formula1>"1 Økonomi og drift,2 Arbejdsliv og medarbejdere,3 Strategi og positionering,4 Regulering og rammer,5 Teknologi og udvikling,6 Manglende anvendelse"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3"/>
  <sheetViews>
    <sheetView tabSelected="1" workbookViewId="0">
      <pane ySplit="1" topLeftCell="A390" activePane="bottomLeft" state="frozen"/>
      <selection pane="bottomLeft" activeCell="A407" sqref="A407"/>
    </sheetView>
  </sheetViews>
  <sheetFormatPr baseColWidth="10" defaultColWidth="8.83203125" defaultRowHeight="14"/>
  <cols>
    <col min="1" max="1" width="21.1640625" customWidth="1"/>
    <col min="2" max="2" width="34" customWidth="1"/>
    <col min="3" max="3" width="48.1640625" customWidth="1"/>
    <col min="4" max="4" width="62.1640625" customWidth="1"/>
    <col min="5" max="5" width="22.33203125" style="11" customWidth="1"/>
    <col min="6" max="6" width="23.83203125" style="11" customWidth="1"/>
    <col min="7" max="7" width="22.83203125" customWidth="1"/>
    <col min="8" max="8" width="18" customWidth="1"/>
    <col min="9" max="9" width="28" customWidth="1"/>
  </cols>
  <sheetData>
    <row r="1" spans="1:8" ht="48" customHeight="1">
      <c r="A1" s="1" t="s">
        <v>0</v>
      </c>
      <c r="B1" s="1" t="s">
        <v>1</v>
      </c>
      <c r="C1" s="1" t="s">
        <v>2</v>
      </c>
      <c r="D1" s="1" t="s">
        <v>3</v>
      </c>
      <c r="E1" s="9" t="s">
        <v>4</v>
      </c>
      <c r="F1" s="9" t="s">
        <v>5</v>
      </c>
      <c r="G1" s="1" t="s">
        <v>6</v>
      </c>
      <c r="H1" s="1" t="s">
        <v>7</v>
      </c>
    </row>
    <row r="2" spans="1:8" ht="16.5" customHeight="1">
      <c r="A2" s="3" t="s">
        <v>746</v>
      </c>
      <c r="B2" s="2" t="s">
        <v>747</v>
      </c>
      <c r="C2" s="2" t="s">
        <v>10</v>
      </c>
      <c r="D2" s="2" t="s">
        <v>748</v>
      </c>
      <c r="E2" s="16">
        <v>0</v>
      </c>
      <c r="F2" s="12"/>
      <c r="G2" s="2"/>
      <c r="H2" s="2"/>
    </row>
    <row r="3" spans="1:8" ht="50.25" customHeight="1">
      <c r="A3" s="3" t="s">
        <v>746</v>
      </c>
      <c r="B3" s="2" t="s">
        <v>29</v>
      </c>
      <c r="C3" s="2" t="s">
        <v>30</v>
      </c>
      <c r="D3" s="2" t="s">
        <v>749</v>
      </c>
      <c r="E3" s="16">
        <v>1</v>
      </c>
      <c r="F3" s="13">
        <v>0</v>
      </c>
      <c r="G3" s="2" t="s">
        <v>18</v>
      </c>
      <c r="H3" s="2"/>
    </row>
    <row r="4" spans="1:8" ht="33.75" customHeight="1">
      <c r="A4" s="3" t="s">
        <v>750</v>
      </c>
      <c r="B4" s="2" t="s">
        <v>747</v>
      </c>
      <c r="C4" s="50" t="s">
        <v>10</v>
      </c>
      <c r="D4" s="2" t="s">
        <v>751</v>
      </c>
      <c r="E4" s="16">
        <v>0</v>
      </c>
      <c r="F4" s="14"/>
      <c r="G4" s="2"/>
      <c r="H4" s="2"/>
    </row>
    <row r="5" spans="1:8" ht="16.5" customHeight="1">
      <c r="A5" s="3" t="s">
        <v>750</v>
      </c>
      <c r="B5" s="2" t="s">
        <v>29</v>
      </c>
      <c r="C5" s="2" t="s">
        <v>30</v>
      </c>
      <c r="D5" s="2" t="s">
        <v>749</v>
      </c>
      <c r="E5" s="16">
        <v>2</v>
      </c>
      <c r="F5" s="12"/>
      <c r="G5" s="2"/>
      <c r="H5" s="2"/>
    </row>
    <row r="6" spans="1:8" ht="33.75" customHeight="1">
      <c r="A6" s="3" t="s">
        <v>752</v>
      </c>
      <c r="B6" s="2" t="s">
        <v>64</v>
      </c>
      <c r="C6" s="50" t="s">
        <v>10</v>
      </c>
      <c r="D6" s="2" t="s">
        <v>753</v>
      </c>
      <c r="E6" s="16">
        <v>0</v>
      </c>
      <c r="F6" s="12"/>
      <c r="G6" s="2"/>
      <c r="H6" s="2"/>
    </row>
    <row r="7" spans="1:8" ht="50.25" customHeight="1">
      <c r="A7" s="3" t="s">
        <v>752</v>
      </c>
      <c r="B7" s="2" t="s">
        <v>38</v>
      </c>
      <c r="C7" s="50" t="s">
        <v>10</v>
      </c>
      <c r="D7" s="2" t="s">
        <v>754</v>
      </c>
      <c r="E7" s="16">
        <v>0</v>
      </c>
      <c r="F7" s="12"/>
      <c r="G7" s="2"/>
      <c r="H7" s="2"/>
    </row>
    <row r="8" spans="1:8" ht="33.75" customHeight="1">
      <c r="A8" s="3" t="s">
        <v>752</v>
      </c>
      <c r="B8" s="2" t="s">
        <v>29</v>
      </c>
      <c r="C8" s="2" t="s">
        <v>30</v>
      </c>
      <c r="D8" s="2" t="s">
        <v>749</v>
      </c>
      <c r="E8" s="16">
        <v>2</v>
      </c>
      <c r="F8" s="12"/>
      <c r="G8" s="2"/>
      <c r="H8" s="2"/>
    </row>
    <row r="9" spans="1:8" ht="33.75" customHeight="1">
      <c r="A9" s="3" t="s">
        <v>755</v>
      </c>
      <c r="B9" s="2" t="s">
        <v>38</v>
      </c>
      <c r="C9" s="2" t="s">
        <v>10</v>
      </c>
      <c r="D9" s="2" t="s">
        <v>756</v>
      </c>
      <c r="E9" s="16">
        <v>1</v>
      </c>
      <c r="F9" s="12">
        <v>1</v>
      </c>
      <c r="G9" s="2" t="s">
        <v>66</v>
      </c>
      <c r="H9" s="2"/>
    </row>
    <row r="10" spans="1:8" ht="16.5" customHeight="1">
      <c r="A10" s="3" t="s">
        <v>755</v>
      </c>
      <c r="B10" s="2" t="s">
        <v>29</v>
      </c>
      <c r="C10" s="2" t="s">
        <v>30</v>
      </c>
      <c r="D10" s="2" t="s">
        <v>749</v>
      </c>
      <c r="E10" s="16">
        <v>2</v>
      </c>
      <c r="F10" s="14"/>
      <c r="G10" s="2"/>
      <c r="H10" s="2"/>
    </row>
    <row r="11" spans="1:8" ht="33.75" customHeight="1">
      <c r="A11" s="3" t="s">
        <v>757</v>
      </c>
      <c r="B11" s="2" t="s">
        <v>217</v>
      </c>
      <c r="C11" s="2" t="s">
        <v>10</v>
      </c>
      <c r="D11" s="2" t="s">
        <v>758</v>
      </c>
      <c r="E11" s="16">
        <v>0</v>
      </c>
      <c r="F11" s="12"/>
      <c r="G11" s="2"/>
      <c r="H11" s="2"/>
    </row>
    <row r="12" spans="1:8" ht="14.25" customHeight="1">
      <c r="A12" s="3" t="s">
        <v>759</v>
      </c>
      <c r="B12" s="2" t="s">
        <v>446</v>
      </c>
      <c r="C12" s="2" t="s">
        <v>27</v>
      </c>
      <c r="D12" s="2" t="s">
        <v>760</v>
      </c>
      <c r="E12" s="15">
        <v>0</v>
      </c>
      <c r="F12" s="15"/>
      <c r="G12" s="2"/>
      <c r="H12" s="2"/>
    </row>
    <row r="13" spans="1:8" ht="15">
      <c r="A13" s="3" t="s">
        <v>759</v>
      </c>
      <c r="B13" s="2" t="s">
        <v>26</v>
      </c>
      <c r="C13" s="2" t="s">
        <v>27</v>
      </c>
      <c r="D13" s="2" t="s">
        <v>447</v>
      </c>
      <c r="E13" s="15">
        <v>1</v>
      </c>
      <c r="F13" s="15">
        <v>1</v>
      </c>
      <c r="G13" s="2" t="s">
        <v>23</v>
      </c>
      <c r="H13" s="2"/>
    </row>
    <row r="14" spans="1:8" ht="30">
      <c r="A14" s="3" t="s">
        <v>761</v>
      </c>
      <c r="B14" s="2" t="s">
        <v>64</v>
      </c>
      <c r="C14" s="2" t="s">
        <v>10</v>
      </c>
      <c r="D14" s="2" t="s">
        <v>762</v>
      </c>
      <c r="E14" s="15">
        <v>0</v>
      </c>
      <c r="F14" s="15"/>
      <c r="G14" s="2"/>
      <c r="H14" s="2"/>
    </row>
    <row r="15" spans="1:8" ht="15">
      <c r="A15" s="3" t="s">
        <v>761</v>
      </c>
      <c r="B15" s="2" t="s">
        <v>36</v>
      </c>
      <c r="C15" s="2" t="s">
        <v>10</v>
      </c>
      <c r="D15" s="2" t="s">
        <v>763</v>
      </c>
      <c r="E15" s="15">
        <v>0</v>
      </c>
      <c r="F15" s="15"/>
      <c r="G15" s="2"/>
      <c r="H15" s="2"/>
    </row>
    <row r="16" spans="1:8" ht="15">
      <c r="A16" s="3" t="s">
        <v>761</v>
      </c>
      <c r="B16" s="2" t="s">
        <v>764</v>
      </c>
      <c r="C16" s="2" t="s">
        <v>27</v>
      </c>
      <c r="D16" s="2" t="s">
        <v>765</v>
      </c>
      <c r="E16" s="15">
        <v>1</v>
      </c>
      <c r="F16" s="15">
        <v>1</v>
      </c>
      <c r="G16" s="2" t="s">
        <v>23</v>
      </c>
      <c r="H16" s="2"/>
    </row>
    <row r="17" spans="1:8" ht="15">
      <c r="A17" s="3" t="s">
        <v>761</v>
      </c>
      <c r="B17" s="2" t="s">
        <v>36</v>
      </c>
      <c r="C17" s="2" t="s">
        <v>10</v>
      </c>
      <c r="D17" s="2" t="s">
        <v>766</v>
      </c>
      <c r="E17" s="15">
        <v>0</v>
      </c>
      <c r="F17" s="15"/>
      <c r="G17" s="2"/>
      <c r="H17" s="2"/>
    </row>
    <row r="18" spans="1:8" ht="30">
      <c r="A18" s="3" t="s">
        <v>767</v>
      </c>
      <c r="B18" s="2" t="s">
        <v>747</v>
      </c>
      <c r="C18" s="2" t="s">
        <v>10</v>
      </c>
      <c r="D18" s="2" t="s">
        <v>768</v>
      </c>
      <c r="E18" s="15">
        <v>0</v>
      </c>
      <c r="F18" s="15"/>
      <c r="G18" s="2"/>
      <c r="H18" s="2"/>
    </row>
    <row r="19" spans="1:8" ht="15">
      <c r="A19" s="3" t="s">
        <v>769</v>
      </c>
      <c r="B19" s="2" t="s">
        <v>699</v>
      </c>
      <c r="C19" s="2" t="s">
        <v>27</v>
      </c>
      <c r="D19" s="2" t="s">
        <v>770</v>
      </c>
      <c r="E19" s="15">
        <v>1</v>
      </c>
      <c r="F19" s="15">
        <v>1</v>
      </c>
      <c r="G19" s="2" t="s">
        <v>80</v>
      </c>
      <c r="H19" s="2"/>
    </row>
    <row r="20" spans="1:8" ht="15">
      <c r="A20" s="3" t="s">
        <v>771</v>
      </c>
      <c r="B20" s="2" t="s">
        <v>64</v>
      </c>
      <c r="C20" s="2" t="s">
        <v>10</v>
      </c>
      <c r="D20" s="2" t="s">
        <v>772</v>
      </c>
      <c r="E20" s="15">
        <v>0</v>
      </c>
      <c r="F20" s="15"/>
      <c r="G20" s="2"/>
      <c r="H20" s="2"/>
    </row>
    <row r="21" spans="1:8" ht="15">
      <c r="A21" s="3" t="s">
        <v>773</v>
      </c>
      <c r="B21" s="2" t="s">
        <v>722</v>
      </c>
      <c r="C21" s="5" t="s">
        <v>774</v>
      </c>
      <c r="D21" s="2" t="s">
        <v>775</v>
      </c>
      <c r="E21" s="15">
        <v>0</v>
      </c>
      <c r="F21" s="15"/>
      <c r="G21" s="2"/>
      <c r="H21" s="2"/>
    </row>
    <row r="22" spans="1:8" ht="30">
      <c r="A22" s="3" t="s">
        <v>776</v>
      </c>
      <c r="B22" s="2" t="s">
        <v>64</v>
      </c>
      <c r="C22" s="2" t="s">
        <v>10</v>
      </c>
      <c r="D22" s="2" t="s">
        <v>777</v>
      </c>
      <c r="E22" s="15">
        <v>0</v>
      </c>
      <c r="F22" s="15"/>
      <c r="G22" s="2"/>
      <c r="H22" s="2"/>
    </row>
    <row r="23" spans="1:8" ht="15">
      <c r="A23" s="3" t="s">
        <v>776</v>
      </c>
      <c r="B23" s="2" t="s">
        <v>507</v>
      </c>
      <c r="C23" s="2" t="s">
        <v>27</v>
      </c>
      <c r="D23" s="2" t="s">
        <v>778</v>
      </c>
      <c r="E23" s="15">
        <v>1</v>
      </c>
      <c r="F23" s="15">
        <v>1</v>
      </c>
      <c r="G23" s="2" t="s">
        <v>80</v>
      </c>
      <c r="H23" s="2"/>
    </row>
    <row r="24" spans="1:8" ht="15">
      <c r="A24" s="2" t="s">
        <v>779</v>
      </c>
      <c r="B24" s="2" t="s">
        <v>64</v>
      </c>
      <c r="C24" s="2" t="s">
        <v>10</v>
      </c>
      <c r="D24" s="2" t="s">
        <v>780</v>
      </c>
      <c r="E24" s="15">
        <v>0</v>
      </c>
      <c r="F24" s="15"/>
      <c r="G24" s="2"/>
      <c r="H24" s="2" t="s">
        <v>401</v>
      </c>
    </row>
    <row r="25" spans="1:8" ht="15">
      <c r="A25" s="2" t="s">
        <v>779</v>
      </c>
      <c r="B25" s="2" t="s">
        <v>60</v>
      </c>
      <c r="C25" s="2" t="s">
        <v>27</v>
      </c>
      <c r="D25" s="2" t="s">
        <v>781</v>
      </c>
      <c r="E25" s="15">
        <v>1</v>
      </c>
      <c r="F25" s="15">
        <v>0</v>
      </c>
      <c r="G25" s="2" t="s">
        <v>18</v>
      </c>
      <c r="H25" s="2"/>
    </row>
    <row r="26" spans="1:8" ht="15">
      <c r="A26" s="2" t="s">
        <v>779</v>
      </c>
      <c r="B26" s="2" t="s">
        <v>36</v>
      </c>
      <c r="C26" s="2" t="s">
        <v>10</v>
      </c>
      <c r="D26" s="2" t="s">
        <v>782</v>
      </c>
      <c r="E26" s="15">
        <v>0</v>
      </c>
      <c r="F26" s="15"/>
      <c r="G26" s="2"/>
      <c r="H26" s="2"/>
    </row>
    <row r="27" spans="1:8" ht="30">
      <c r="A27" s="2" t="s">
        <v>779</v>
      </c>
      <c r="B27" s="2" t="s">
        <v>64</v>
      </c>
      <c r="C27" s="2" t="s">
        <v>10</v>
      </c>
      <c r="D27" s="2" t="s">
        <v>783</v>
      </c>
      <c r="E27" s="15">
        <v>0</v>
      </c>
      <c r="F27" s="15"/>
      <c r="G27" s="2"/>
      <c r="H27" s="2"/>
    </row>
    <row r="28" spans="1:8" ht="30">
      <c r="A28" s="2" t="s">
        <v>779</v>
      </c>
      <c r="B28" s="2" t="s">
        <v>64</v>
      </c>
      <c r="C28" s="2" t="s">
        <v>10</v>
      </c>
      <c r="D28" s="2" t="s">
        <v>784</v>
      </c>
      <c r="E28" s="15">
        <v>1</v>
      </c>
      <c r="F28" s="15">
        <v>-1</v>
      </c>
      <c r="G28" s="2" t="s">
        <v>15</v>
      </c>
      <c r="H28" s="2"/>
    </row>
    <row r="29" spans="1:8" ht="15">
      <c r="A29" s="2" t="s">
        <v>779</v>
      </c>
      <c r="B29" s="2" t="s">
        <v>245</v>
      </c>
      <c r="C29" s="2" t="s">
        <v>27</v>
      </c>
      <c r="D29" s="2" t="s">
        <v>785</v>
      </c>
      <c r="E29" s="15">
        <v>0</v>
      </c>
      <c r="F29" s="15"/>
      <c r="G29" s="2"/>
      <c r="H29" s="2"/>
    </row>
    <row r="30" spans="1:8" ht="15">
      <c r="A30" s="2" t="s">
        <v>779</v>
      </c>
      <c r="B30" s="2" t="s">
        <v>245</v>
      </c>
      <c r="C30" s="2" t="s">
        <v>27</v>
      </c>
      <c r="D30" s="2" t="s">
        <v>786</v>
      </c>
      <c r="E30" s="15">
        <v>0</v>
      </c>
      <c r="F30" s="15"/>
      <c r="G30" s="2"/>
      <c r="H30" s="2"/>
    </row>
    <row r="31" spans="1:8" ht="15">
      <c r="A31" s="2" t="s">
        <v>787</v>
      </c>
      <c r="B31" s="2" t="s">
        <v>217</v>
      </c>
      <c r="C31" s="2" t="s">
        <v>10</v>
      </c>
      <c r="D31" s="2" t="s">
        <v>788</v>
      </c>
      <c r="E31" s="15">
        <v>0</v>
      </c>
      <c r="F31" s="15"/>
      <c r="G31" s="2"/>
      <c r="H31" s="2"/>
    </row>
    <row r="32" spans="1:8" ht="15">
      <c r="A32" s="2" t="s">
        <v>787</v>
      </c>
      <c r="B32" s="2" t="s">
        <v>57</v>
      </c>
      <c r="C32" s="2" t="s">
        <v>10</v>
      </c>
      <c r="D32" s="2" t="s">
        <v>789</v>
      </c>
      <c r="E32" s="15">
        <v>0</v>
      </c>
      <c r="F32" s="15"/>
      <c r="G32" s="2"/>
      <c r="H32" s="2"/>
    </row>
    <row r="33" spans="1:8" ht="30">
      <c r="A33" s="2" t="s">
        <v>790</v>
      </c>
      <c r="B33" s="2" t="s">
        <v>747</v>
      </c>
      <c r="C33" s="2" t="s">
        <v>10</v>
      </c>
      <c r="D33" s="2" t="s">
        <v>791</v>
      </c>
      <c r="E33" s="15">
        <v>1</v>
      </c>
      <c r="F33" s="15">
        <v>0</v>
      </c>
      <c r="G33" s="2" t="s">
        <v>45</v>
      </c>
      <c r="H33" s="2"/>
    </row>
    <row r="34" spans="1:8" ht="30">
      <c r="A34" s="2" t="s">
        <v>792</v>
      </c>
      <c r="B34" s="2" t="s">
        <v>531</v>
      </c>
      <c r="C34" s="2" t="s">
        <v>13</v>
      </c>
      <c r="D34" s="2" t="s">
        <v>793</v>
      </c>
      <c r="E34" s="15">
        <v>1</v>
      </c>
      <c r="F34" s="15">
        <v>1</v>
      </c>
      <c r="G34" s="2" t="s">
        <v>45</v>
      </c>
      <c r="H34" s="2"/>
    </row>
    <row r="35" spans="1:8" ht="15">
      <c r="A35" s="2" t="s">
        <v>792</v>
      </c>
      <c r="B35" s="2" t="s">
        <v>64</v>
      </c>
      <c r="C35" s="2" t="s">
        <v>10</v>
      </c>
      <c r="D35" s="2" t="s">
        <v>794</v>
      </c>
      <c r="E35" s="15">
        <v>0</v>
      </c>
      <c r="F35" s="15"/>
      <c r="G35" s="2"/>
      <c r="H35" s="2"/>
    </row>
    <row r="36" spans="1:8" ht="15">
      <c r="A36" s="2" t="s">
        <v>792</v>
      </c>
      <c r="B36" s="2" t="s">
        <v>114</v>
      </c>
      <c r="C36" s="2" t="s">
        <v>27</v>
      </c>
      <c r="D36" s="2" t="s">
        <v>795</v>
      </c>
      <c r="E36" s="15">
        <v>1</v>
      </c>
      <c r="F36" s="15">
        <v>0</v>
      </c>
      <c r="G36" s="2" t="s">
        <v>23</v>
      </c>
      <c r="H36" s="2"/>
    </row>
    <row r="37" spans="1:8" ht="15">
      <c r="A37" s="2" t="s">
        <v>796</v>
      </c>
      <c r="B37" s="2" t="s">
        <v>112</v>
      </c>
      <c r="C37" s="2" t="s">
        <v>27</v>
      </c>
      <c r="D37" s="2" t="s">
        <v>797</v>
      </c>
      <c r="E37" s="15">
        <v>1</v>
      </c>
      <c r="F37" s="15">
        <v>0</v>
      </c>
      <c r="G37" s="2" t="s">
        <v>18</v>
      </c>
      <c r="H37" s="2"/>
    </row>
    <row r="38" spans="1:8" ht="30">
      <c r="A38" s="2" t="s">
        <v>798</v>
      </c>
      <c r="B38" s="2" t="s">
        <v>57</v>
      </c>
      <c r="C38" s="2" t="s">
        <v>10</v>
      </c>
      <c r="D38" s="2" t="s">
        <v>799</v>
      </c>
      <c r="E38" s="15">
        <v>1</v>
      </c>
      <c r="F38" s="15">
        <v>-1</v>
      </c>
      <c r="G38" s="2" t="s">
        <v>45</v>
      </c>
      <c r="H38" s="2"/>
    </row>
    <row r="39" spans="1:8" ht="15">
      <c r="A39" s="2" t="s">
        <v>798</v>
      </c>
      <c r="B39" s="2" t="s">
        <v>800</v>
      </c>
      <c r="C39" s="2" t="s">
        <v>76</v>
      </c>
      <c r="D39" s="2" t="s">
        <v>801</v>
      </c>
      <c r="E39" s="15">
        <v>1</v>
      </c>
      <c r="F39" s="15">
        <v>1</v>
      </c>
      <c r="G39" s="2" t="s">
        <v>23</v>
      </c>
      <c r="H39" s="2"/>
    </row>
    <row r="40" spans="1:8" ht="15">
      <c r="A40" s="2" t="s">
        <v>798</v>
      </c>
      <c r="B40" s="2" t="s">
        <v>747</v>
      </c>
      <c r="C40" s="2" t="s">
        <v>10</v>
      </c>
      <c r="D40" s="2" t="s">
        <v>802</v>
      </c>
      <c r="E40" s="15">
        <v>0</v>
      </c>
      <c r="F40" s="15"/>
      <c r="G40" s="2"/>
      <c r="H40" s="2"/>
    </row>
    <row r="41" spans="1:8" ht="15">
      <c r="A41" s="2" t="s">
        <v>798</v>
      </c>
      <c r="B41" s="2" t="s">
        <v>57</v>
      </c>
      <c r="C41" s="2" t="s">
        <v>10</v>
      </c>
      <c r="D41" s="2" t="s">
        <v>803</v>
      </c>
      <c r="E41" s="15">
        <v>0</v>
      </c>
      <c r="F41" s="15"/>
      <c r="G41" s="2"/>
      <c r="H41" s="2"/>
    </row>
    <row r="42" spans="1:8" ht="30">
      <c r="A42" s="2" t="s">
        <v>798</v>
      </c>
      <c r="B42" s="2" t="s">
        <v>29</v>
      </c>
      <c r="C42" s="2" t="s">
        <v>30</v>
      </c>
      <c r="D42" s="2" t="s">
        <v>804</v>
      </c>
      <c r="E42" s="15">
        <v>0</v>
      </c>
      <c r="F42" s="15"/>
      <c r="G42" s="2"/>
      <c r="H42" s="2" t="s">
        <v>805</v>
      </c>
    </row>
    <row r="43" spans="1:8" ht="30">
      <c r="A43" s="2" t="s">
        <v>806</v>
      </c>
      <c r="B43" s="2" t="s">
        <v>57</v>
      </c>
      <c r="C43" s="2" t="s">
        <v>10</v>
      </c>
      <c r="D43" s="2" t="s">
        <v>807</v>
      </c>
      <c r="E43" s="15">
        <v>0</v>
      </c>
      <c r="F43" s="15"/>
      <c r="G43" s="2"/>
      <c r="H43" s="2"/>
    </row>
    <row r="44" spans="1:8" ht="15">
      <c r="A44" s="2" t="s">
        <v>808</v>
      </c>
      <c r="B44" s="2" t="s">
        <v>809</v>
      </c>
      <c r="C44" s="2" t="s">
        <v>76</v>
      </c>
      <c r="D44" s="2" t="s">
        <v>810</v>
      </c>
      <c r="E44" s="15">
        <v>1</v>
      </c>
      <c r="F44" s="15">
        <v>0</v>
      </c>
      <c r="G44" s="2" t="s">
        <v>66</v>
      </c>
      <c r="H44" s="2"/>
    </row>
    <row r="45" spans="1:8" ht="15">
      <c r="A45" s="62" t="s">
        <v>808</v>
      </c>
      <c r="B45" s="62" t="s">
        <v>555</v>
      </c>
      <c r="C45" s="62" t="s">
        <v>27</v>
      </c>
      <c r="D45" s="62" t="s">
        <v>811</v>
      </c>
      <c r="E45" s="15"/>
      <c r="F45" s="15"/>
      <c r="G45" s="2"/>
      <c r="H45" s="2" t="s">
        <v>105</v>
      </c>
    </row>
    <row r="46" spans="1:8" ht="30">
      <c r="A46" s="2" t="s">
        <v>808</v>
      </c>
      <c r="B46" s="2" t="s">
        <v>57</v>
      </c>
      <c r="C46" s="2" t="s">
        <v>10</v>
      </c>
      <c r="D46" s="2" t="s">
        <v>812</v>
      </c>
      <c r="E46" s="15">
        <v>1</v>
      </c>
      <c r="F46" s="15">
        <v>1</v>
      </c>
      <c r="G46" s="2" t="s">
        <v>45</v>
      </c>
      <c r="H46" s="2"/>
    </row>
    <row r="47" spans="1:8" ht="15">
      <c r="A47" s="2" t="s">
        <v>808</v>
      </c>
      <c r="B47" s="2" t="s">
        <v>809</v>
      </c>
      <c r="C47" s="2" t="s">
        <v>76</v>
      </c>
      <c r="D47" s="2" t="s">
        <v>810</v>
      </c>
      <c r="E47" s="15">
        <v>2</v>
      </c>
      <c r="F47" s="15"/>
      <c r="G47" s="2"/>
      <c r="H47" s="2"/>
    </row>
    <row r="48" spans="1:8" ht="15">
      <c r="A48" s="2" t="s">
        <v>813</v>
      </c>
      <c r="B48" s="2" t="s">
        <v>57</v>
      </c>
      <c r="C48" s="2" t="s">
        <v>10</v>
      </c>
      <c r="D48" s="2" t="s">
        <v>814</v>
      </c>
      <c r="E48" s="15">
        <v>0</v>
      </c>
      <c r="F48" s="15"/>
      <c r="G48" s="2"/>
      <c r="H48" s="2"/>
    </row>
    <row r="49" spans="1:8" ht="15">
      <c r="A49" s="2" t="s">
        <v>815</v>
      </c>
      <c r="B49" s="2" t="s">
        <v>81</v>
      </c>
      <c r="C49" s="2" t="s">
        <v>76</v>
      </c>
      <c r="D49" s="2" t="s">
        <v>816</v>
      </c>
      <c r="E49" s="15">
        <v>1</v>
      </c>
      <c r="F49" s="15">
        <v>0</v>
      </c>
      <c r="G49" s="2" t="s">
        <v>18</v>
      </c>
      <c r="H49" s="2"/>
    </row>
    <row r="50" spans="1:8" ht="15">
      <c r="A50" s="2" t="s">
        <v>815</v>
      </c>
      <c r="B50" s="2" t="s">
        <v>81</v>
      </c>
      <c r="C50" s="2" t="s">
        <v>76</v>
      </c>
      <c r="D50" s="2" t="s">
        <v>817</v>
      </c>
      <c r="E50" s="15">
        <v>0</v>
      </c>
      <c r="F50" s="15"/>
      <c r="G50" s="2"/>
      <c r="H50" s="2"/>
    </row>
    <row r="51" spans="1:8" ht="30">
      <c r="A51" s="2" t="s">
        <v>818</v>
      </c>
      <c r="B51" s="2" t="s">
        <v>38</v>
      </c>
      <c r="C51" s="2" t="s">
        <v>10</v>
      </c>
      <c r="D51" s="2" t="s">
        <v>819</v>
      </c>
      <c r="E51" s="15">
        <v>1</v>
      </c>
      <c r="F51" s="15">
        <v>1</v>
      </c>
      <c r="G51" s="2" t="s">
        <v>18</v>
      </c>
      <c r="H51" s="2"/>
    </row>
    <row r="52" spans="1:8" ht="15">
      <c r="A52" s="2" t="s">
        <v>818</v>
      </c>
      <c r="B52" s="2" t="s">
        <v>38</v>
      </c>
      <c r="C52" s="2" t="s">
        <v>10</v>
      </c>
      <c r="D52" s="2" t="s">
        <v>820</v>
      </c>
      <c r="E52" s="15">
        <v>0</v>
      </c>
      <c r="F52" s="15"/>
      <c r="G52" s="2"/>
      <c r="H52" s="52"/>
    </row>
    <row r="53" spans="1:8" ht="15">
      <c r="A53" s="2" t="s">
        <v>818</v>
      </c>
      <c r="B53" s="2" t="s">
        <v>89</v>
      </c>
      <c r="C53" s="2" t="s">
        <v>27</v>
      </c>
      <c r="D53" s="2" t="s">
        <v>821</v>
      </c>
      <c r="E53" s="15">
        <v>0</v>
      </c>
      <c r="F53" s="15"/>
      <c r="G53" s="2"/>
      <c r="H53" s="2"/>
    </row>
    <row r="54" spans="1:8" ht="15">
      <c r="A54" s="2" t="s">
        <v>818</v>
      </c>
      <c r="B54" s="2" t="s">
        <v>57</v>
      </c>
      <c r="C54" s="2" t="s">
        <v>10</v>
      </c>
      <c r="D54" s="2" t="s">
        <v>822</v>
      </c>
      <c r="E54" s="15">
        <v>0</v>
      </c>
      <c r="F54" s="15"/>
      <c r="G54" s="2"/>
      <c r="H54" s="2"/>
    </row>
    <row r="55" spans="1:8" ht="15">
      <c r="A55" s="2" t="s">
        <v>818</v>
      </c>
      <c r="B55" s="2" t="s">
        <v>57</v>
      </c>
      <c r="C55" s="2" t="s">
        <v>10</v>
      </c>
      <c r="D55" s="2" t="s">
        <v>823</v>
      </c>
      <c r="E55" s="15">
        <v>1</v>
      </c>
      <c r="F55" s="15">
        <v>1</v>
      </c>
      <c r="G55" s="2" t="s">
        <v>23</v>
      </c>
      <c r="H55" s="2"/>
    </row>
    <row r="56" spans="1:8" ht="15">
      <c r="A56" s="2" t="s">
        <v>818</v>
      </c>
      <c r="B56" s="2" t="s">
        <v>89</v>
      </c>
      <c r="C56" s="2" t="s">
        <v>27</v>
      </c>
      <c r="D56" s="2" t="s">
        <v>824</v>
      </c>
      <c r="E56" s="15">
        <v>0</v>
      </c>
      <c r="F56" s="15"/>
      <c r="G56" s="2"/>
      <c r="H56" s="2"/>
    </row>
    <row r="57" spans="1:8" ht="15">
      <c r="A57" s="2" t="s">
        <v>818</v>
      </c>
      <c r="B57" s="2" t="s">
        <v>89</v>
      </c>
      <c r="C57" s="2" t="s">
        <v>27</v>
      </c>
      <c r="D57" s="2" t="s">
        <v>825</v>
      </c>
      <c r="E57" s="15">
        <v>1</v>
      </c>
      <c r="F57" s="15">
        <v>1</v>
      </c>
      <c r="G57" s="2" t="s">
        <v>23</v>
      </c>
      <c r="H57" s="2"/>
    </row>
    <row r="58" spans="1:8" ht="15">
      <c r="A58" s="2" t="s">
        <v>826</v>
      </c>
      <c r="B58" s="5" t="s">
        <v>503</v>
      </c>
      <c r="C58" s="2" t="s">
        <v>27</v>
      </c>
      <c r="D58" s="2" t="s">
        <v>827</v>
      </c>
      <c r="E58" s="15">
        <v>1</v>
      </c>
      <c r="F58" s="15">
        <v>1</v>
      </c>
      <c r="G58" s="2" t="s">
        <v>23</v>
      </c>
      <c r="H58" s="2"/>
    </row>
    <row r="59" spans="1:8" ht="15">
      <c r="A59" s="2" t="s">
        <v>826</v>
      </c>
      <c r="B59" s="2" t="s">
        <v>828</v>
      </c>
      <c r="C59" s="2" t="s">
        <v>10</v>
      </c>
      <c r="D59" s="2" t="s">
        <v>829</v>
      </c>
      <c r="E59" s="15">
        <v>0</v>
      </c>
      <c r="F59" s="15"/>
      <c r="G59" s="2"/>
      <c r="H59" s="2"/>
    </row>
    <row r="60" spans="1:8" ht="15">
      <c r="A60" s="2" t="s">
        <v>826</v>
      </c>
      <c r="B60" s="5" t="s">
        <v>503</v>
      </c>
      <c r="C60" s="2" t="s">
        <v>27</v>
      </c>
      <c r="D60" s="2" t="s">
        <v>830</v>
      </c>
      <c r="E60" s="15">
        <v>1</v>
      </c>
      <c r="F60" s="15">
        <v>1</v>
      </c>
      <c r="G60" s="2" t="s">
        <v>23</v>
      </c>
      <c r="H60" s="2"/>
    </row>
    <row r="61" spans="1:8" ht="15">
      <c r="A61" s="2" t="s">
        <v>831</v>
      </c>
      <c r="B61" s="2" t="s">
        <v>29</v>
      </c>
      <c r="C61" s="2" t="s">
        <v>30</v>
      </c>
      <c r="D61" s="2" t="s">
        <v>832</v>
      </c>
      <c r="E61" s="15">
        <v>1</v>
      </c>
      <c r="F61" s="15">
        <v>1</v>
      </c>
      <c r="G61" s="2" t="s">
        <v>23</v>
      </c>
      <c r="H61" s="2"/>
    </row>
    <row r="62" spans="1:8" ht="15">
      <c r="A62" s="2" t="s">
        <v>831</v>
      </c>
      <c r="B62" s="2" t="s">
        <v>29</v>
      </c>
      <c r="C62" s="2" t="s">
        <v>30</v>
      </c>
      <c r="D62" s="2" t="s">
        <v>833</v>
      </c>
      <c r="E62" s="15">
        <v>0</v>
      </c>
      <c r="F62" s="15"/>
      <c r="G62" s="2"/>
      <c r="H62" s="2" t="s">
        <v>834</v>
      </c>
    </row>
    <row r="63" spans="1:8" ht="15">
      <c r="A63" s="2" t="s">
        <v>831</v>
      </c>
      <c r="B63" s="2" t="s">
        <v>828</v>
      </c>
      <c r="C63" s="2" t="s">
        <v>10</v>
      </c>
      <c r="D63" s="2" t="s">
        <v>835</v>
      </c>
      <c r="E63" s="15">
        <v>0</v>
      </c>
      <c r="F63" s="15"/>
      <c r="G63" s="2"/>
      <c r="H63" s="2"/>
    </row>
    <row r="64" spans="1:8" ht="15">
      <c r="A64" s="2" t="s">
        <v>831</v>
      </c>
      <c r="B64" s="2" t="s">
        <v>828</v>
      </c>
      <c r="C64" s="2" t="s">
        <v>10</v>
      </c>
      <c r="D64" s="2" t="s">
        <v>836</v>
      </c>
      <c r="E64" s="15">
        <v>0</v>
      </c>
      <c r="F64" s="15"/>
      <c r="G64" s="2"/>
      <c r="H64" s="2"/>
    </row>
    <row r="65" spans="1:8" ht="15">
      <c r="A65" s="2" t="s">
        <v>831</v>
      </c>
      <c r="B65" s="2" t="s">
        <v>57</v>
      </c>
      <c r="C65" s="2" t="s">
        <v>10</v>
      </c>
      <c r="D65" s="2" t="s">
        <v>837</v>
      </c>
      <c r="E65" s="15">
        <v>0</v>
      </c>
      <c r="F65" s="15"/>
      <c r="G65" s="2"/>
      <c r="H65" s="2"/>
    </row>
    <row r="66" spans="1:8" ht="15">
      <c r="A66" s="2" t="s">
        <v>831</v>
      </c>
      <c r="B66" s="2" t="s">
        <v>747</v>
      </c>
      <c r="C66" s="2" t="s">
        <v>10</v>
      </c>
      <c r="D66" s="2" t="s">
        <v>838</v>
      </c>
      <c r="E66" s="15">
        <v>1</v>
      </c>
      <c r="F66" s="15">
        <v>0</v>
      </c>
      <c r="G66" s="2" t="s">
        <v>66</v>
      </c>
      <c r="H66" s="2"/>
    </row>
    <row r="67" spans="1:8" ht="15">
      <c r="A67" s="2" t="s">
        <v>831</v>
      </c>
      <c r="B67" s="2" t="s">
        <v>87</v>
      </c>
      <c r="C67" s="2" t="s">
        <v>13</v>
      </c>
      <c r="D67" s="2" t="s">
        <v>839</v>
      </c>
      <c r="E67" s="15">
        <v>1</v>
      </c>
      <c r="F67" s="15">
        <v>1</v>
      </c>
      <c r="G67" s="2" t="s">
        <v>66</v>
      </c>
      <c r="H67" s="2"/>
    </row>
    <row r="68" spans="1:8" ht="15">
      <c r="A68" s="2" t="s">
        <v>831</v>
      </c>
      <c r="B68" s="2" t="s">
        <v>87</v>
      </c>
      <c r="C68" s="2" t="s">
        <v>13</v>
      </c>
      <c r="D68" s="2" t="s">
        <v>839</v>
      </c>
      <c r="E68" s="15">
        <v>0</v>
      </c>
      <c r="F68" s="15"/>
      <c r="G68" s="2"/>
      <c r="H68" s="2" t="s">
        <v>401</v>
      </c>
    </row>
    <row r="69" spans="1:8" ht="15">
      <c r="A69" s="2" t="s">
        <v>831</v>
      </c>
      <c r="B69" s="2" t="s">
        <v>29</v>
      </c>
      <c r="C69" s="2" t="s">
        <v>30</v>
      </c>
      <c r="D69" s="2" t="s">
        <v>840</v>
      </c>
      <c r="E69" s="15">
        <v>0</v>
      </c>
      <c r="F69" s="15"/>
      <c r="G69" s="2"/>
      <c r="H69" s="2" t="s">
        <v>834</v>
      </c>
    </row>
    <row r="70" spans="1:8" ht="30">
      <c r="A70" s="2" t="s">
        <v>841</v>
      </c>
      <c r="B70" s="2" t="s">
        <v>263</v>
      </c>
      <c r="C70" s="2" t="s">
        <v>27</v>
      </c>
      <c r="D70" s="2" t="s">
        <v>842</v>
      </c>
      <c r="E70" s="15">
        <v>1</v>
      </c>
      <c r="F70" s="15">
        <v>1</v>
      </c>
      <c r="G70" s="2" t="s">
        <v>66</v>
      </c>
      <c r="H70" s="2"/>
    </row>
    <row r="71" spans="1:8" ht="15">
      <c r="A71" s="2" t="s">
        <v>841</v>
      </c>
      <c r="B71" s="5" t="s">
        <v>637</v>
      </c>
      <c r="C71" s="2" t="s">
        <v>27</v>
      </c>
      <c r="D71" s="2" t="s">
        <v>843</v>
      </c>
      <c r="E71" s="15">
        <v>1</v>
      </c>
      <c r="F71" s="15">
        <v>0</v>
      </c>
      <c r="G71" s="2" t="s">
        <v>23</v>
      </c>
      <c r="H71" s="2"/>
    </row>
    <row r="72" spans="1:8" ht="15">
      <c r="A72" s="2" t="s">
        <v>841</v>
      </c>
      <c r="B72" s="2" t="s">
        <v>217</v>
      </c>
      <c r="C72" s="2" t="s">
        <v>10</v>
      </c>
      <c r="D72" s="2" t="s">
        <v>844</v>
      </c>
      <c r="E72" s="15">
        <v>0</v>
      </c>
      <c r="F72" s="15"/>
      <c r="G72" s="2"/>
      <c r="H72" s="2"/>
    </row>
    <row r="73" spans="1:8" ht="30">
      <c r="A73" s="2" t="s">
        <v>841</v>
      </c>
      <c r="B73" s="5" t="s">
        <v>637</v>
      </c>
      <c r="C73" s="2" t="s">
        <v>27</v>
      </c>
      <c r="D73" s="2" t="s">
        <v>845</v>
      </c>
      <c r="E73" s="15">
        <v>0</v>
      </c>
      <c r="F73" s="15"/>
      <c r="G73" s="2"/>
      <c r="H73" s="2"/>
    </row>
    <row r="74" spans="1:8" ht="15">
      <c r="A74" s="2" t="s">
        <v>841</v>
      </c>
      <c r="B74" s="2" t="s">
        <v>69</v>
      </c>
      <c r="C74" s="2" t="s">
        <v>27</v>
      </c>
      <c r="D74" s="2" t="s">
        <v>846</v>
      </c>
      <c r="E74" s="15">
        <v>1</v>
      </c>
      <c r="F74" s="15">
        <v>1</v>
      </c>
      <c r="G74" s="2" t="s">
        <v>23</v>
      </c>
      <c r="H74" s="2"/>
    </row>
    <row r="75" spans="1:8" ht="30">
      <c r="A75" s="2" t="s">
        <v>841</v>
      </c>
      <c r="B75" s="2" t="s">
        <v>64</v>
      </c>
      <c r="C75" s="2" t="s">
        <v>10</v>
      </c>
      <c r="D75" s="2" t="s">
        <v>847</v>
      </c>
      <c r="E75" s="15">
        <v>1</v>
      </c>
      <c r="F75" s="15">
        <v>-1</v>
      </c>
      <c r="G75" s="2" t="s">
        <v>45</v>
      </c>
      <c r="H75" s="2"/>
    </row>
    <row r="76" spans="1:8" ht="30">
      <c r="A76" s="2" t="s">
        <v>841</v>
      </c>
      <c r="B76" s="2" t="s">
        <v>60</v>
      </c>
      <c r="C76" s="2" t="s">
        <v>27</v>
      </c>
      <c r="D76" s="2" t="s">
        <v>848</v>
      </c>
      <c r="E76" s="15">
        <v>0</v>
      </c>
      <c r="F76" s="15"/>
      <c r="G76" s="2"/>
      <c r="H76" s="2"/>
    </row>
    <row r="77" spans="1:8" ht="15">
      <c r="A77" s="2" t="s">
        <v>841</v>
      </c>
      <c r="B77" s="2" t="s">
        <v>849</v>
      </c>
      <c r="C77" s="2" t="s">
        <v>27</v>
      </c>
      <c r="D77" s="2" t="s">
        <v>850</v>
      </c>
      <c r="E77" s="15">
        <v>1</v>
      </c>
      <c r="F77" s="15">
        <v>1</v>
      </c>
      <c r="G77" s="2" t="s">
        <v>23</v>
      </c>
      <c r="H77" s="2"/>
    </row>
    <row r="78" spans="1:8" ht="30">
      <c r="A78" s="2" t="s">
        <v>851</v>
      </c>
      <c r="B78" s="2" t="s">
        <v>64</v>
      </c>
      <c r="C78" s="2" t="s">
        <v>10</v>
      </c>
      <c r="D78" s="2" t="s">
        <v>852</v>
      </c>
      <c r="E78" s="15">
        <v>1</v>
      </c>
      <c r="F78" s="15">
        <v>-1</v>
      </c>
      <c r="G78" s="2" t="s">
        <v>66</v>
      </c>
      <c r="H78" s="2"/>
    </row>
    <row r="79" spans="1:8" ht="15">
      <c r="A79" s="2" t="s">
        <v>851</v>
      </c>
      <c r="B79" s="2" t="s">
        <v>828</v>
      </c>
      <c r="C79" s="2" t="s">
        <v>10</v>
      </c>
      <c r="D79" s="2" t="s">
        <v>853</v>
      </c>
      <c r="E79" s="15">
        <v>0</v>
      </c>
      <c r="F79" s="15"/>
      <c r="G79" s="2"/>
      <c r="H79" s="2"/>
    </row>
    <row r="80" spans="1:8" ht="30">
      <c r="A80" s="2" t="s">
        <v>851</v>
      </c>
      <c r="B80" s="2" t="s">
        <v>64</v>
      </c>
      <c r="C80" s="2" t="s">
        <v>10</v>
      </c>
      <c r="D80" s="2" t="s">
        <v>854</v>
      </c>
      <c r="E80" s="15">
        <v>1</v>
      </c>
      <c r="F80" s="15">
        <v>0</v>
      </c>
      <c r="G80" s="2" t="s">
        <v>23</v>
      </c>
      <c r="H80" s="2"/>
    </row>
    <row r="81" spans="1:8" ht="15">
      <c r="A81" s="2" t="s">
        <v>855</v>
      </c>
      <c r="B81" s="2" t="s">
        <v>199</v>
      </c>
      <c r="C81" s="2" t="s">
        <v>13</v>
      </c>
      <c r="D81" s="2" t="s">
        <v>856</v>
      </c>
      <c r="E81" s="15">
        <v>1</v>
      </c>
      <c r="F81" s="15">
        <v>0</v>
      </c>
      <c r="G81" s="2" t="s">
        <v>23</v>
      </c>
      <c r="H81" s="2"/>
    </row>
    <row r="82" spans="1:8" ht="15">
      <c r="A82" s="2" t="s">
        <v>855</v>
      </c>
      <c r="B82" s="2" t="s">
        <v>38</v>
      </c>
      <c r="C82" s="2" t="s">
        <v>10</v>
      </c>
      <c r="D82" s="2" t="s">
        <v>857</v>
      </c>
      <c r="E82" s="15">
        <v>1</v>
      </c>
      <c r="F82" s="15">
        <v>1</v>
      </c>
      <c r="G82" s="2" t="s">
        <v>66</v>
      </c>
      <c r="H82" s="2"/>
    </row>
    <row r="83" spans="1:8" ht="30">
      <c r="A83" s="2" t="s">
        <v>858</v>
      </c>
      <c r="B83" s="2" t="s">
        <v>747</v>
      </c>
      <c r="C83" s="2" t="s">
        <v>10</v>
      </c>
      <c r="D83" s="2" t="s">
        <v>859</v>
      </c>
      <c r="E83" s="15">
        <v>1</v>
      </c>
      <c r="F83" s="15">
        <v>0</v>
      </c>
      <c r="G83" s="2" t="s">
        <v>66</v>
      </c>
      <c r="H83" s="2"/>
    </row>
    <row r="84" spans="1:8" ht="15">
      <c r="A84" s="2" t="s">
        <v>858</v>
      </c>
      <c r="B84" s="2" t="s">
        <v>57</v>
      </c>
      <c r="C84" s="2" t="s">
        <v>10</v>
      </c>
      <c r="D84" s="2" t="s">
        <v>860</v>
      </c>
      <c r="E84" s="15">
        <v>1</v>
      </c>
      <c r="F84" s="15">
        <v>1</v>
      </c>
      <c r="G84" s="2" t="s">
        <v>80</v>
      </c>
      <c r="H84" s="2"/>
    </row>
    <row r="85" spans="1:8" ht="15">
      <c r="A85" s="2" t="s">
        <v>861</v>
      </c>
      <c r="B85" s="2" t="s">
        <v>217</v>
      </c>
      <c r="C85" s="2" t="s">
        <v>10</v>
      </c>
      <c r="D85" s="2" t="s">
        <v>862</v>
      </c>
      <c r="E85" s="15">
        <v>0</v>
      </c>
      <c r="F85" s="15"/>
      <c r="G85" s="2"/>
      <c r="H85" s="2"/>
    </row>
    <row r="86" spans="1:8" ht="30">
      <c r="A86" s="2" t="s">
        <v>861</v>
      </c>
      <c r="B86" s="2" t="s">
        <v>64</v>
      </c>
      <c r="C86" s="2" t="s">
        <v>10</v>
      </c>
      <c r="D86" s="2" t="s">
        <v>863</v>
      </c>
      <c r="E86" s="15">
        <v>0</v>
      </c>
      <c r="F86" s="15"/>
      <c r="G86" s="2"/>
      <c r="H86" s="2"/>
    </row>
    <row r="87" spans="1:8" ht="30">
      <c r="A87" s="2" t="s">
        <v>861</v>
      </c>
      <c r="B87" s="2" t="s">
        <v>64</v>
      </c>
      <c r="C87" s="2" t="s">
        <v>10</v>
      </c>
      <c r="D87" s="2" t="s">
        <v>864</v>
      </c>
      <c r="E87" s="15">
        <v>1</v>
      </c>
      <c r="F87" s="15">
        <v>1</v>
      </c>
      <c r="G87" s="2" t="s">
        <v>23</v>
      </c>
      <c r="H87" s="2"/>
    </row>
    <row r="88" spans="1:8" ht="15">
      <c r="A88" s="2" t="s">
        <v>861</v>
      </c>
      <c r="B88" s="2" t="s">
        <v>191</v>
      </c>
      <c r="C88" s="2" t="s">
        <v>27</v>
      </c>
      <c r="D88" s="2" t="s">
        <v>865</v>
      </c>
      <c r="E88" s="15">
        <v>1</v>
      </c>
      <c r="F88" s="15">
        <v>0</v>
      </c>
      <c r="G88" s="2" t="s">
        <v>23</v>
      </c>
      <c r="H88" s="2"/>
    </row>
    <row r="89" spans="1:8" ht="15">
      <c r="A89" s="2" t="s">
        <v>861</v>
      </c>
      <c r="B89" s="2" t="s">
        <v>64</v>
      </c>
      <c r="C89" s="2" t="s">
        <v>10</v>
      </c>
      <c r="D89" s="2" t="s">
        <v>866</v>
      </c>
      <c r="E89" s="15">
        <v>0</v>
      </c>
      <c r="F89" s="15"/>
      <c r="G89" s="2"/>
      <c r="H89" s="2" t="s">
        <v>401</v>
      </c>
    </row>
    <row r="90" spans="1:8" ht="15">
      <c r="A90" s="2" t="s">
        <v>861</v>
      </c>
      <c r="B90" s="2" t="s">
        <v>29</v>
      </c>
      <c r="C90" s="2" t="s">
        <v>30</v>
      </c>
      <c r="D90" s="2" t="s">
        <v>867</v>
      </c>
      <c r="E90" s="15">
        <v>0</v>
      </c>
      <c r="F90" s="15"/>
      <c r="G90" s="2"/>
      <c r="H90" s="2" t="s">
        <v>834</v>
      </c>
    </row>
    <row r="91" spans="1:8" ht="15">
      <c r="A91" s="2" t="s">
        <v>868</v>
      </c>
      <c r="B91" s="2" t="s">
        <v>217</v>
      </c>
      <c r="C91" s="2" t="s">
        <v>10</v>
      </c>
      <c r="D91" s="2" t="s">
        <v>869</v>
      </c>
      <c r="E91" s="15">
        <v>0</v>
      </c>
      <c r="F91" s="15"/>
      <c r="G91" s="2"/>
      <c r="H91" s="2"/>
    </row>
    <row r="92" spans="1:8" ht="15">
      <c r="A92" s="2" t="s">
        <v>870</v>
      </c>
      <c r="B92" s="2" t="s">
        <v>871</v>
      </c>
      <c r="C92" s="2" t="s">
        <v>27</v>
      </c>
      <c r="D92" s="2" t="s">
        <v>872</v>
      </c>
      <c r="E92" s="15">
        <v>1</v>
      </c>
      <c r="F92" s="15">
        <v>0</v>
      </c>
      <c r="G92" s="2" t="s">
        <v>23</v>
      </c>
      <c r="H92" s="2"/>
    </row>
    <row r="93" spans="1:8" ht="30">
      <c r="A93" s="62" t="s">
        <v>870</v>
      </c>
      <c r="B93" s="62" t="s">
        <v>555</v>
      </c>
      <c r="C93" s="62" t="s">
        <v>27</v>
      </c>
      <c r="D93" s="62" t="s">
        <v>873</v>
      </c>
      <c r="E93" s="15"/>
      <c r="F93" s="15"/>
      <c r="G93" s="2"/>
      <c r="H93" s="2" t="s">
        <v>105</v>
      </c>
    </row>
    <row r="94" spans="1:8" ht="15">
      <c r="A94" s="2" t="s">
        <v>870</v>
      </c>
      <c r="B94" s="2" t="s">
        <v>64</v>
      </c>
      <c r="C94" s="2" t="s">
        <v>10</v>
      </c>
      <c r="D94" s="2" t="s">
        <v>874</v>
      </c>
      <c r="E94" s="15">
        <v>0</v>
      </c>
      <c r="F94" s="15"/>
      <c r="G94" s="2"/>
      <c r="H94" s="2"/>
    </row>
    <row r="95" spans="1:8" ht="15">
      <c r="A95" s="2" t="s">
        <v>870</v>
      </c>
      <c r="B95" s="2" t="s">
        <v>64</v>
      </c>
      <c r="C95" s="2" t="s">
        <v>10</v>
      </c>
      <c r="D95" s="2" t="s">
        <v>875</v>
      </c>
      <c r="E95" s="15">
        <v>1</v>
      </c>
      <c r="F95" s="15">
        <v>-1</v>
      </c>
      <c r="G95" s="2" t="s">
        <v>66</v>
      </c>
      <c r="H95" s="2"/>
    </row>
    <row r="96" spans="1:8" ht="15">
      <c r="A96" s="2" t="s">
        <v>870</v>
      </c>
      <c r="B96" s="2" t="s">
        <v>64</v>
      </c>
      <c r="C96" s="2" t="s">
        <v>10</v>
      </c>
      <c r="D96" s="2" t="s">
        <v>876</v>
      </c>
      <c r="E96" s="15">
        <v>1</v>
      </c>
      <c r="F96" s="15">
        <v>0</v>
      </c>
      <c r="G96" s="2" t="s">
        <v>66</v>
      </c>
      <c r="H96" s="2"/>
    </row>
    <row r="97" spans="1:8" ht="15">
      <c r="A97" s="2" t="s">
        <v>870</v>
      </c>
      <c r="B97" s="2" t="s">
        <v>29</v>
      </c>
      <c r="C97" s="2" t="s">
        <v>30</v>
      </c>
      <c r="D97" s="2" t="s">
        <v>877</v>
      </c>
      <c r="E97" s="15">
        <v>0</v>
      </c>
      <c r="F97" s="15"/>
      <c r="G97" s="2"/>
      <c r="H97" s="2" t="s">
        <v>834</v>
      </c>
    </row>
    <row r="98" spans="1:8" ht="15">
      <c r="A98" s="2" t="s">
        <v>870</v>
      </c>
      <c r="B98" s="2" t="s">
        <v>29</v>
      </c>
      <c r="C98" s="2" t="s">
        <v>30</v>
      </c>
      <c r="D98" s="2" t="s">
        <v>878</v>
      </c>
      <c r="E98" s="15">
        <v>0</v>
      </c>
      <c r="F98" s="15"/>
      <c r="G98" s="2"/>
      <c r="H98" s="2" t="s">
        <v>834</v>
      </c>
    </row>
    <row r="99" spans="1:8" ht="15">
      <c r="A99" s="2" t="s">
        <v>879</v>
      </c>
      <c r="B99" s="2" t="s">
        <v>411</v>
      </c>
      <c r="C99" s="2" t="s">
        <v>21</v>
      </c>
      <c r="D99" s="2" t="s">
        <v>880</v>
      </c>
      <c r="E99" s="15">
        <v>0</v>
      </c>
      <c r="F99" s="15"/>
      <c r="G99" s="2"/>
      <c r="H99" s="2"/>
    </row>
    <row r="100" spans="1:8" ht="30">
      <c r="A100" s="2" t="s">
        <v>879</v>
      </c>
      <c r="B100" s="2" t="s">
        <v>881</v>
      </c>
      <c r="C100" s="2" t="s">
        <v>27</v>
      </c>
      <c r="D100" s="2" t="s">
        <v>882</v>
      </c>
      <c r="E100" s="15">
        <v>1</v>
      </c>
      <c r="F100" s="15">
        <v>0</v>
      </c>
      <c r="G100" s="2" t="s">
        <v>45</v>
      </c>
      <c r="H100" s="2"/>
    </row>
    <row r="101" spans="1:8" ht="15">
      <c r="A101" s="2" t="s">
        <v>879</v>
      </c>
      <c r="B101" s="2" t="s">
        <v>57</v>
      </c>
      <c r="C101" s="2" t="s">
        <v>10</v>
      </c>
      <c r="D101" s="2" t="s">
        <v>883</v>
      </c>
      <c r="E101" s="15">
        <v>1</v>
      </c>
      <c r="F101" s="15">
        <v>-1</v>
      </c>
      <c r="G101" s="2" t="s">
        <v>18</v>
      </c>
      <c r="H101" s="2"/>
    </row>
    <row r="102" spans="1:8" ht="15">
      <c r="A102" s="62" t="s">
        <v>879</v>
      </c>
      <c r="B102" s="62" t="s">
        <v>526</v>
      </c>
      <c r="C102" s="62" t="s">
        <v>27</v>
      </c>
      <c r="D102" s="62" t="s">
        <v>884</v>
      </c>
      <c r="E102" s="15"/>
      <c r="F102" s="15"/>
      <c r="G102" s="2"/>
      <c r="H102" s="2" t="s">
        <v>105</v>
      </c>
    </row>
    <row r="103" spans="1:8" ht="15">
      <c r="A103" s="2" t="s">
        <v>879</v>
      </c>
      <c r="B103" s="2" t="s">
        <v>64</v>
      </c>
      <c r="C103" s="2" t="s">
        <v>10</v>
      </c>
      <c r="D103" s="2" t="s">
        <v>885</v>
      </c>
      <c r="E103" s="15">
        <v>1</v>
      </c>
      <c r="F103" s="15">
        <v>-1</v>
      </c>
      <c r="G103" s="2" t="s">
        <v>15</v>
      </c>
      <c r="H103" s="2"/>
    </row>
    <row r="104" spans="1:8" ht="15">
      <c r="A104" s="2" t="s">
        <v>886</v>
      </c>
      <c r="B104" s="2" t="s">
        <v>72</v>
      </c>
      <c r="C104" s="2" t="s">
        <v>10</v>
      </c>
      <c r="D104" s="2" t="s">
        <v>887</v>
      </c>
      <c r="E104" s="15">
        <v>0</v>
      </c>
      <c r="F104" s="15"/>
      <c r="G104" s="2"/>
      <c r="H104" s="2"/>
    </row>
    <row r="105" spans="1:8" ht="15">
      <c r="A105" s="2" t="s">
        <v>886</v>
      </c>
      <c r="B105" s="2" t="s">
        <v>888</v>
      </c>
      <c r="C105" s="2" t="s">
        <v>21</v>
      </c>
      <c r="D105" s="2" t="s">
        <v>856</v>
      </c>
      <c r="E105" s="15">
        <v>2</v>
      </c>
      <c r="F105" s="15"/>
      <c r="G105" s="2"/>
      <c r="H105" s="2"/>
    </row>
    <row r="106" spans="1:8" ht="15">
      <c r="A106" s="2" t="s">
        <v>886</v>
      </c>
      <c r="B106" s="2" t="s">
        <v>238</v>
      </c>
      <c r="C106" s="2" t="s">
        <v>27</v>
      </c>
      <c r="D106" s="2" t="s">
        <v>889</v>
      </c>
      <c r="E106" s="15">
        <v>0</v>
      </c>
      <c r="F106" s="15"/>
      <c r="G106" s="2"/>
      <c r="H106" s="2"/>
    </row>
    <row r="107" spans="1:8" ht="15">
      <c r="A107" s="2" t="s">
        <v>886</v>
      </c>
      <c r="B107" s="2" t="s">
        <v>57</v>
      </c>
      <c r="C107" s="2" t="s">
        <v>10</v>
      </c>
      <c r="D107" s="2" t="s">
        <v>890</v>
      </c>
      <c r="E107" s="15">
        <v>1</v>
      </c>
      <c r="F107" s="15">
        <v>-1</v>
      </c>
      <c r="G107" s="2" t="s">
        <v>66</v>
      </c>
      <c r="H107" s="2"/>
    </row>
    <row r="108" spans="1:8" ht="15">
      <c r="A108" s="2" t="s">
        <v>886</v>
      </c>
      <c r="B108" s="2" t="s">
        <v>238</v>
      </c>
      <c r="C108" s="2" t="s">
        <v>27</v>
      </c>
      <c r="D108" s="2" t="s">
        <v>891</v>
      </c>
      <c r="E108" s="15">
        <v>1</v>
      </c>
      <c r="F108" s="15">
        <v>1</v>
      </c>
      <c r="G108" s="2" t="s">
        <v>66</v>
      </c>
      <c r="H108" s="2"/>
    </row>
    <row r="109" spans="1:8" ht="15">
      <c r="A109" s="2" t="s">
        <v>892</v>
      </c>
      <c r="B109" s="2" t="s">
        <v>112</v>
      </c>
      <c r="C109" s="2" t="s">
        <v>27</v>
      </c>
      <c r="D109" s="2" t="s">
        <v>893</v>
      </c>
      <c r="E109" s="15">
        <v>1</v>
      </c>
      <c r="F109" s="15">
        <v>1</v>
      </c>
      <c r="G109" s="2" t="s">
        <v>23</v>
      </c>
      <c r="H109" s="2"/>
    </row>
    <row r="110" spans="1:8" ht="15">
      <c r="A110" s="2" t="s">
        <v>892</v>
      </c>
      <c r="B110" s="2" t="s">
        <v>894</v>
      </c>
      <c r="C110" s="2" t="s">
        <v>27</v>
      </c>
      <c r="D110" s="2" t="s">
        <v>895</v>
      </c>
      <c r="E110" s="15">
        <v>1</v>
      </c>
      <c r="F110" s="15">
        <v>1</v>
      </c>
      <c r="G110" s="2" t="s">
        <v>23</v>
      </c>
      <c r="H110" s="2"/>
    </row>
    <row r="111" spans="1:8" ht="15">
      <c r="A111" s="2" t="s">
        <v>892</v>
      </c>
      <c r="B111" s="2" t="s">
        <v>57</v>
      </c>
      <c r="C111" s="2" t="s">
        <v>10</v>
      </c>
      <c r="D111" s="2" t="s">
        <v>896</v>
      </c>
      <c r="E111" s="15">
        <v>0</v>
      </c>
      <c r="F111" s="15"/>
      <c r="G111" s="2"/>
      <c r="H111" s="2"/>
    </row>
    <row r="112" spans="1:8" ht="15">
      <c r="A112" s="2" t="s">
        <v>892</v>
      </c>
      <c r="B112" s="2" t="s">
        <v>112</v>
      </c>
      <c r="C112" s="2" t="s">
        <v>27</v>
      </c>
      <c r="D112" s="2" t="s">
        <v>897</v>
      </c>
      <c r="E112" s="15">
        <v>1</v>
      </c>
      <c r="F112" s="15">
        <v>0</v>
      </c>
      <c r="G112" s="2" t="s">
        <v>23</v>
      </c>
      <c r="H112" s="2"/>
    </row>
    <row r="113" spans="1:8" ht="15">
      <c r="A113" s="2" t="s">
        <v>898</v>
      </c>
      <c r="B113" s="2" t="s">
        <v>57</v>
      </c>
      <c r="C113" s="2" t="s">
        <v>10</v>
      </c>
      <c r="D113" s="2" t="s">
        <v>899</v>
      </c>
      <c r="E113" s="15">
        <v>0</v>
      </c>
      <c r="F113" s="15"/>
      <c r="G113" s="2"/>
      <c r="H113" s="2"/>
    </row>
    <row r="114" spans="1:8" ht="30">
      <c r="A114" s="2" t="s">
        <v>898</v>
      </c>
      <c r="B114" s="2" t="s">
        <v>72</v>
      </c>
      <c r="C114" s="2" t="s">
        <v>10</v>
      </c>
      <c r="D114" s="2" t="s">
        <v>900</v>
      </c>
      <c r="E114" s="15">
        <v>0</v>
      </c>
      <c r="F114" s="15"/>
      <c r="G114" s="2"/>
      <c r="H114" s="2"/>
    </row>
    <row r="115" spans="1:8" ht="30">
      <c r="A115" s="2" t="s">
        <v>898</v>
      </c>
      <c r="B115" s="2" t="s">
        <v>72</v>
      </c>
      <c r="C115" s="2" t="s">
        <v>10</v>
      </c>
      <c r="D115" s="2" t="s">
        <v>901</v>
      </c>
      <c r="E115" s="15">
        <v>0</v>
      </c>
      <c r="F115" s="15"/>
      <c r="G115" s="2"/>
      <c r="H115" s="2"/>
    </row>
    <row r="116" spans="1:8" ht="15">
      <c r="A116" s="2" t="s">
        <v>898</v>
      </c>
      <c r="B116" s="2" t="s">
        <v>9</v>
      </c>
      <c r="C116" s="2" t="s">
        <v>10</v>
      </c>
      <c r="D116" s="2" t="s">
        <v>902</v>
      </c>
      <c r="E116" s="15">
        <v>0</v>
      </c>
      <c r="F116" s="15"/>
      <c r="G116" s="2"/>
      <c r="H116" s="2"/>
    </row>
    <row r="117" spans="1:8" ht="15">
      <c r="A117" s="2" t="s">
        <v>903</v>
      </c>
      <c r="B117" s="2" t="s">
        <v>747</v>
      </c>
      <c r="C117" s="2" t="s">
        <v>10</v>
      </c>
      <c r="D117" s="2" t="s">
        <v>904</v>
      </c>
      <c r="E117" s="15">
        <v>0</v>
      </c>
      <c r="F117" s="15"/>
      <c r="G117" s="2"/>
      <c r="H117" s="2"/>
    </row>
    <row r="118" spans="1:8" ht="15">
      <c r="A118" s="2" t="s">
        <v>903</v>
      </c>
      <c r="B118" s="2" t="s">
        <v>38</v>
      </c>
      <c r="C118" s="2" t="s">
        <v>10</v>
      </c>
      <c r="D118" s="2" t="s">
        <v>905</v>
      </c>
      <c r="E118" s="15">
        <v>0</v>
      </c>
      <c r="F118" s="15"/>
      <c r="G118" s="2"/>
      <c r="H118" s="2"/>
    </row>
    <row r="119" spans="1:8" ht="15">
      <c r="A119" s="2" t="s">
        <v>906</v>
      </c>
      <c r="B119" s="2" t="s">
        <v>29</v>
      </c>
      <c r="C119" s="2" t="s">
        <v>30</v>
      </c>
      <c r="D119" s="2" t="s">
        <v>907</v>
      </c>
      <c r="E119" s="15">
        <v>0</v>
      </c>
      <c r="F119" s="15"/>
      <c r="G119" s="2"/>
      <c r="H119" s="2" t="s">
        <v>834</v>
      </c>
    </row>
    <row r="120" spans="1:8" ht="15">
      <c r="A120" s="2" t="s">
        <v>906</v>
      </c>
      <c r="B120" s="2" t="s">
        <v>64</v>
      </c>
      <c r="C120" s="2" t="s">
        <v>10</v>
      </c>
      <c r="D120" s="2" t="s">
        <v>908</v>
      </c>
      <c r="E120" s="15">
        <v>0</v>
      </c>
      <c r="F120" s="15"/>
      <c r="G120" s="2"/>
      <c r="H120" s="2"/>
    </row>
    <row r="121" spans="1:8" ht="15">
      <c r="A121" s="2" t="s">
        <v>906</v>
      </c>
      <c r="B121" s="2" t="s">
        <v>60</v>
      </c>
      <c r="C121" s="2" t="s">
        <v>27</v>
      </c>
      <c r="D121" s="2" t="s">
        <v>909</v>
      </c>
      <c r="E121" s="15">
        <v>0</v>
      </c>
      <c r="F121" s="15"/>
      <c r="G121" s="2"/>
      <c r="H121" s="2"/>
    </row>
    <row r="122" spans="1:8" ht="15">
      <c r="A122" s="2" t="s">
        <v>906</v>
      </c>
      <c r="B122" s="2" t="s">
        <v>57</v>
      </c>
      <c r="C122" s="2" t="s">
        <v>10</v>
      </c>
      <c r="D122" s="2" t="s">
        <v>910</v>
      </c>
      <c r="E122" s="15">
        <v>0</v>
      </c>
      <c r="F122" s="15"/>
      <c r="G122" s="2"/>
      <c r="H122" s="2"/>
    </row>
    <row r="123" spans="1:8" ht="45">
      <c r="A123" s="2" t="s">
        <v>906</v>
      </c>
      <c r="B123" s="2" t="s">
        <v>60</v>
      </c>
      <c r="C123" s="2" t="s">
        <v>27</v>
      </c>
      <c r="D123" s="2" t="s">
        <v>911</v>
      </c>
      <c r="E123" s="15">
        <v>0</v>
      </c>
      <c r="F123" s="15"/>
      <c r="G123" s="2"/>
      <c r="H123" s="2"/>
    </row>
    <row r="124" spans="1:8" ht="15">
      <c r="A124" s="2" t="s">
        <v>906</v>
      </c>
      <c r="B124" s="2" t="s">
        <v>36</v>
      </c>
      <c r="C124" s="2" t="s">
        <v>10</v>
      </c>
      <c r="D124" s="2" t="s">
        <v>912</v>
      </c>
      <c r="E124" s="15">
        <v>0</v>
      </c>
      <c r="F124" s="15"/>
      <c r="G124" s="2"/>
      <c r="H124" s="2"/>
    </row>
    <row r="125" spans="1:8" ht="15">
      <c r="A125" s="2" t="s">
        <v>906</v>
      </c>
      <c r="B125" s="2" t="s">
        <v>60</v>
      </c>
      <c r="C125" s="2" t="s">
        <v>27</v>
      </c>
      <c r="D125" s="2" t="s">
        <v>913</v>
      </c>
      <c r="E125" s="15">
        <v>1</v>
      </c>
      <c r="F125" s="15">
        <v>-1</v>
      </c>
      <c r="G125" s="2" t="s">
        <v>18</v>
      </c>
      <c r="H125" s="2"/>
    </row>
    <row r="126" spans="1:8" ht="15">
      <c r="A126" s="2" t="s">
        <v>914</v>
      </c>
      <c r="B126" s="2" t="s">
        <v>57</v>
      </c>
      <c r="C126" s="2" t="s">
        <v>10</v>
      </c>
      <c r="D126" s="2" t="s">
        <v>915</v>
      </c>
      <c r="E126" s="15">
        <v>0</v>
      </c>
      <c r="F126" s="15"/>
      <c r="G126" s="2"/>
      <c r="H126" s="2"/>
    </row>
    <row r="127" spans="1:8" ht="30">
      <c r="A127" s="2" t="s">
        <v>916</v>
      </c>
      <c r="B127" s="2" t="s">
        <v>29</v>
      </c>
      <c r="C127" s="2" t="s">
        <v>30</v>
      </c>
      <c r="D127" s="2" t="s">
        <v>917</v>
      </c>
      <c r="E127" s="15">
        <v>0</v>
      </c>
      <c r="F127" s="15"/>
      <c r="G127" s="2"/>
      <c r="H127" s="2" t="s">
        <v>834</v>
      </c>
    </row>
    <row r="128" spans="1:8" ht="15">
      <c r="A128" s="2" t="s">
        <v>916</v>
      </c>
      <c r="B128" s="2" t="s">
        <v>57</v>
      </c>
      <c r="C128" s="2" t="s">
        <v>10</v>
      </c>
      <c r="D128" s="2" t="s">
        <v>918</v>
      </c>
      <c r="E128" s="15">
        <v>1</v>
      </c>
      <c r="F128" s="15">
        <v>1</v>
      </c>
      <c r="G128" s="2" t="s">
        <v>23</v>
      </c>
      <c r="H128" s="2"/>
    </row>
    <row r="129" spans="1:8" ht="30">
      <c r="A129" s="2" t="s">
        <v>916</v>
      </c>
      <c r="B129" s="2" t="s">
        <v>57</v>
      </c>
      <c r="C129" s="2" t="s">
        <v>10</v>
      </c>
      <c r="D129" s="2" t="s">
        <v>919</v>
      </c>
      <c r="E129" s="15">
        <v>1</v>
      </c>
      <c r="F129" s="15">
        <v>0</v>
      </c>
      <c r="G129" s="2" t="s">
        <v>45</v>
      </c>
      <c r="H129" s="2"/>
    </row>
    <row r="130" spans="1:8" ht="30">
      <c r="A130" s="2" t="s">
        <v>916</v>
      </c>
      <c r="B130" s="5" t="s">
        <v>199</v>
      </c>
      <c r="C130" s="2" t="s">
        <v>13</v>
      </c>
      <c r="D130" s="2" t="s">
        <v>920</v>
      </c>
      <c r="E130" s="15">
        <v>1</v>
      </c>
      <c r="F130" s="15">
        <v>1</v>
      </c>
      <c r="G130" s="2" t="s">
        <v>45</v>
      </c>
      <c r="H130" s="2"/>
    </row>
    <row r="131" spans="1:8" ht="15">
      <c r="A131" s="2" t="s">
        <v>916</v>
      </c>
      <c r="B131" s="2" t="s">
        <v>57</v>
      </c>
      <c r="C131" s="2" t="s">
        <v>10</v>
      </c>
      <c r="D131" s="2" t="s">
        <v>921</v>
      </c>
      <c r="E131" s="15">
        <v>1</v>
      </c>
      <c r="F131" s="15">
        <v>1</v>
      </c>
      <c r="G131" s="2" t="s">
        <v>80</v>
      </c>
      <c r="H131" s="2" t="s">
        <v>922</v>
      </c>
    </row>
    <row r="132" spans="1:8" ht="15">
      <c r="A132" s="2" t="s">
        <v>916</v>
      </c>
      <c r="B132" s="2" t="s">
        <v>57</v>
      </c>
      <c r="C132" s="2" t="s">
        <v>10</v>
      </c>
      <c r="D132" s="2" t="s">
        <v>923</v>
      </c>
      <c r="E132" s="15">
        <v>1</v>
      </c>
      <c r="F132" s="15">
        <v>1</v>
      </c>
      <c r="G132" s="2" t="s">
        <v>23</v>
      </c>
      <c r="H132" s="2"/>
    </row>
    <row r="133" spans="1:8" ht="15">
      <c r="A133" s="2" t="s">
        <v>916</v>
      </c>
      <c r="B133" s="2" t="s">
        <v>57</v>
      </c>
      <c r="C133" s="2" t="s">
        <v>10</v>
      </c>
      <c r="D133" s="2" t="s">
        <v>924</v>
      </c>
      <c r="E133" s="15">
        <v>1</v>
      </c>
      <c r="F133" s="15">
        <v>-1</v>
      </c>
      <c r="G133" s="2" t="s">
        <v>80</v>
      </c>
      <c r="H133" s="2"/>
    </row>
    <row r="134" spans="1:8" ht="15">
      <c r="A134" s="2" t="s">
        <v>916</v>
      </c>
      <c r="B134" s="2" t="s">
        <v>57</v>
      </c>
      <c r="C134" s="2" t="s">
        <v>10</v>
      </c>
      <c r="D134" s="2" t="s">
        <v>925</v>
      </c>
      <c r="E134" s="15">
        <v>1</v>
      </c>
      <c r="F134" s="15">
        <v>1</v>
      </c>
      <c r="G134" s="2" t="s">
        <v>80</v>
      </c>
      <c r="H134" s="2" t="s">
        <v>922</v>
      </c>
    </row>
    <row r="135" spans="1:8" ht="15">
      <c r="A135" s="2" t="s">
        <v>916</v>
      </c>
      <c r="B135" s="2" t="s">
        <v>57</v>
      </c>
      <c r="C135" s="2" t="s">
        <v>10</v>
      </c>
      <c r="D135" s="2" t="s">
        <v>926</v>
      </c>
      <c r="E135" s="15">
        <v>0</v>
      </c>
      <c r="F135" s="15"/>
      <c r="G135" s="2"/>
      <c r="H135" s="2" t="s">
        <v>401</v>
      </c>
    </row>
    <row r="136" spans="1:8" ht="15">
      <c r="A136" s="2" t="s">
        <v>916</v>
      </c>
      <c r="B136" s="2" t="s">
        <v>29</v>
      </c>
      <c r="C136" s="2" t="s">
        <v>30</v>
      </c>
      <c r="D136" s="2" t="s">
        <v>927</v>
      </c>
      <c r="E136" s="15">
        <v>0</v>
      </c>
      <c r="F136" s="15"/>
      <c r="G136" s="2"/>
      <c r="H136" s="2" t="s">
        <v>834</v>
      </c>
    </row>
    <row r="137" spans="1:8" ht="15">
      <c r="A137" s="2" t="s">
        <v>928</v>
      </c>
      <c r="B137" s="2" t="s">
        <v>139</v>
      </c>
      <c r="C137" s="2" t="s">
        <v>27</v>
      </c>
      <c r="D137" s="2" t="s">
        <v>929</v>
      </c>
      <c r="E137" s="15">
        <v>1</v>
      </c>
      <c r="F137" s="15">
        <v>0</v>
      </c>
      <c r="G137" s="2" t="s">
        <v>23</v>
      </c>
      <c r="H137" s="2"/>
    </row>
    <row r="138" spans="1:8" ht="15">
      <c r="A138" s="2" t="s">
        <v>928</v>
      </c>
      <c r="B138" s="2" t="s">
        <v>139</v>
      </c>
      <c r="C138" s="2" t="s">
        <v>27</v>
      </c>
      <c r="D138" s="2" t="s">
        <v>930</v>
      </c>
      <c r="E138" s="15">
        <v>1</v>
      </c>
      <c r="F138" s="15">
        <v>0</v>
      </c>
      <c r="G138" s="2" t="s">
        <v>23</v>
      </c>
      <c r="H138" s="2"/>
    </row>
    <row r="139" spans="1:8" ht="15">
      <c r="A139" s="2" t="s">
        <v>928</v>
      </c>
      <c r="B139" s="2" t="s">
        <v>139</v>
      </c>
      <c r="C139" s="2" t="s">
        <v>27</v>
      </c>
      <c r="D139" s="2" t="s">
        <v>931</v>
      </c>
      <c r="E139" s="15">
        <v>1</v>
      </c>
      <c r="F139" s="15">
        <v>-1</v>
      </c>
      <c r="G139" s="2" t="s">
        <v>23</v>
      </c>
      <c r="H139" s="2"/>
    </row>
    <row r="140" spans="1:8" ht="15">
      <c r="A140" s="2" t="s">
        <v>928</v>
      </c>
      <c r="B140" s="2" t="s">
        <v>109</v>
      </c>
      <c r="C140" s="2" t="s">
        <v>27</v>
      </c>
      <c r="D140" s="2" t="s">
        <v>932</v>
      </c>
      <c r="E140" s="15">
        <v>1</v>
      </c>
      <c r="F140" s="15">
        <v>1</v>
      </c>
      <c r="G140" s="2" t="s">
        <v>66</v>
      </c>
      <c r="H140" s="2"/>
    </row>
    <row r="141" spans="1:8" ht="30">
      <c r="A141" s="2" t="s">
        <v>928</v>
      </c>
      <c r="B141" s="2" t="s">
        <v>29</v>
      </c>
      <c r="C141" s="2" t="s">
        <v>30</v>
      </c>
      <c r="D141" s="2" t="s">
        <v>933</v>
      </c>
      <c r="E141" s="15">
        <v>0</v>
      </c>
      <c r="F141" s="15"/>
      <c r="G141" s="2"/>
      <c r="H141" s="2" t="s">
        <v>934</v>
      </c>
    </row>
    <row r="142" spans="1:8" ht="30">
      <c r="A142" s="2" t="s">
        <v>935</v>
      </c>
      <c r="B142" s="2" t="s">
        <v>29</v>
      </c>
      <c r="C142" s="2" t="s">
        <v>30</v>
      </c>
      <c r="D142" s="2" t="s">
        <v>936</v>
      </c>
      <c r="E142" s="15">
        <v>0</v>
      </c>
      <c r="F142" s="15"/>
      <c r="G142" s="2"/>
      <c r="H142" s="2" t="s">
        <v>934</v>
      </c>
    </row>
    <row r="143" spans="1:8" ht="15">
      <c r="A143" s="2" t="s">
        <v>935</v>
      </c>
      <c r="B143" s="2" t="s">
        <v>29</v>
      </c>
      <c r="C143" s="2" t="s">
        <v>30</v>
      </c>
      <c r="D143" s="2" t="s">
        <v>937</v>
      </c>
      <c r="E143" s="15">
        <v>1</v>
      </c>
      <c r="F143" s="15">
        <v>-1</v>
      </c>
      <c r="G143" s="2" t="s">
        <v>66</v>
      </c>
      <c r="H143" s="2"/>
    </row>
    <row r="144" spans="1:8" ht="15">
      <c r="A144" s="2" t="s">
        <v>935</v>
      </c>
      <c r="B144" s="2" t="s">
        <v>95</v>
      </c>
      <c r="C144" s="2" t="s">
        <v>30</v>
      </c>
      <c r="D144" s="2" t="s">
        <v>938</v>
      </c>
      <c r="E144" s="15">
        <v>0</v>
      </c>
      <c r="F144" s="15"/>
      <c r="G144" s="2"/>
      <c r="H144" s="2"/>
    </row>
    <row r="145" spans="1:8" ht="15">
      <c r="A145" s="2" t="s">
        <v>935</v>
      </c>
      <c r="B145" s="2" t="s">
        <v>939</v>
      </c>
      <c r="C145" s="2" t="s">
        <v>21</v>
      </c>
      <c r="D145" s="2" t="s">
        <v>940</v>
      </c>
      <c r="E145" s="15">
        <v>1</v>
      </c>
      <c r="F145" s="15">
        <v>1</v>
      </c>
      <c r="G145" s="2" t="s">
        <v>23</v>
      </c>
      <c r="H145" s="2"/>
    </row>
    <row r="146" spans="1:8" ht="15">
      <c r="A146" s="2" t="s">
        <v>935</v>
      </c>
      <c r="B146" s="2" t="s">
        <v>167</v>
      </c>
      <c r="C146" s="2" t="s">
        <v>13</v>
      </c>
      <c r="D146" s="2" t="s">
        <v>941</v>
      </c>
      <c r="E146" s="15">
        <v>0</v>
      </c>
      <c r="F146" s="15"/>
      <c r="G146" s="2"/>
      <c r="H146" s="2"/>
    </row>
    <row r="147" spans="1:8" ht="30">
      <c r="A147" s="2" t="s">
        <v>935</v>
      </c>
      <c r="B147" s="2" t="s">
        <v>57</v>
      </c>
      <c r="C147" s="2" t="s">
        <v>10</v>
      </c>
      <c r="D147" s="2" t="s">
        <v>942</v>
      </c>
      <c r="E147" s="15">
        <v>1</v>
      </c>
      <c r="F147" s="15">
        <v>1</v>
      </c>
      <c r="G147" s="2" t="s">
        <v>45</v>
      </c>
      <c r="H147" s="2"/>
    </row>
    <row r="148" spans="1:8" ht="15">
      <c r="A148" s="2" t="s">
        <v>935</v>
      </c>
      <c r="B148" s="2" t="s">
        <v>943</v>
      </c>
      <c r="C148" s="2" t="s">
        <v>21</v>
      </c>
      <c r="D148" s="2" t="s">
        <v>944</v>
      </c>
      <c r="E148" s="15">
        <v>0</v>
      </c>
      <c r="F148" s="15"/>
      <c r="G148" s="2"/>
      <c r="H148" s="2"/>
    </row>
    <row r="149" spans="1:8" ht="15">
      <c r="A149" s="2" t="s">
        <v>935</v>
      </c>
      <c r="B149" s="2" t="s">
        <v>29</v>
      </c>
      <c r="C149" s="2" t="s">
        <v>30</v>
      </c>
      <c r="D149" s="2" t="s">
        <v>937</v>
      </c>
      <c r="E149" s="15">
        <v>2</v>
      </c>
      <c r="F149" s="15"/>
      <c r="G149" s="2"/>
      <c r="H149" s="2"/>
    </row>
    <row r="150" spans="1:8" ht="30">
      <c r="A150" s="2" t="s">
        <v>935</v>
      </c>
      <c r="B150" s="2" t="s">
        <v>29</v>
      </c>
      <c r="C150" s="2" t="s">
        <v>30</v>
      </c>
      <c r="D150" s="2" t="s">
        <v>945</v>
      </c>
      <c r="E150" s="15">
        <v>0</v>
      </c>
      <c r="F150" s="15"/>
      <c r="G150" s="2"/>
      <c r="H150" s="2" t="s">
        <v>834</v>
      </c>
    </row>
    <row r="151" spans="1:8" ht="15">
      <c r="A151" s="2" t="s">
        <v>946</v>
      </c>
      <c r="B151" s="2" t="s">
        <v>57</v>
      </c>
      <c r="C151" s="2" t="s">
        <v>10</v>
      </c>
      <c r="D151" s="2" t="s">
        <v>947</v>
      </c>
      <c r="E151" s="15">
        <v>0</v>
      </c>
      <c r="F151" s="15"/>
      <c r="G151" s="2"/>
      <c r="H151" s="2"/>
    </row>
    <row r="152" spans="1:8" ht="15">
      <c r="A152" s="2" t="s">
        <v>946</v>
      </c>
      <c r="B152" s="2" t="s">
        <v>64</v>
      </c>
      <c r="C152" s="2" t="s">
        <v>10</v>
      </c>
      <c r="D152" s="2" t="s">
        <v>948</v>
      </c>
      <c r="E152" s="15">
        <v>0</v>
      </c>
      <c r="F152" s="15"/>
      <c r="G152" s="2"/>
      <c r="H152" s="2"/>
    </row>
    <row r="153" spans="1:8" ht="15">
      <c r="A153" s="2" t="s">
        <v>946</v>
      </c>
      <c r="B153" s="5" t="s">
        <v>949</v>
      </c>
      <c r="C153" s="2" t="s">
        <v>13</v>
      </c>
      <c r="D153" s="2" t="s">
        <v>950</v>
      </c>
      <c r="E153" s="15">
        <v>1</v>
      </c>
      <c r="F153" s="15">
        <v>1</v>
      </c>
      <c r="G153" s="2" t="s">
        <v>66</v>
      </c>
      <c r="H153" s="2"/>
    </row>
    <row r="154" spans="1:8" ht="15">
      <c r="A154" s="2" t="s">
        <v>946</v>
      </c>
      <c r="B154" s="2" t="s">
        <v>57</v>
      </c>
      <c r="C154" s="2" t="s">
        <v>10</v>
      </c>
      <c r="D154" s="2" t="s">
        <v>951</v>
      </c>
      <c r="E154" s="15">
        <v>0</v>
      </c>
      <c r="F154" s="15"/>
      <c r="G154" s="2"/>
      <c r="H154" s="2"/>
    </row>
    <row r="155" spans="1:8" ht="15">
      <c r="A155" s="2" t="s">
        <v>946</v>
      </c>
      <c r="B155" s="2" t="s">
        <v>258</v>
      </c>
      <c r="C155" s="2" t="s">
        <v>21</v>
      </c>
      <c r="D155" s="2" t="s">
        <v>937</v>
      </c>
      <c r="E155" s="15">
        <v>2</v>
      </c>
      <c r="F155" s="15"/>
      <c r="G155" s="2"/>
      <c r="H155" s="2"/>
    </row>
    <row r="156" spans="1:8" ht="15">
      <c r="A156" s="2" t="s">
        <v>952</v>
      </c>
      <c r="B156" s="2" t="s">
        <v>128</v>
      </c>
      <c r="C156" s="2" t="s">
        <v>27</v>
      </c>
      <c r="D156" s="2" t="s">
        <v>953</v>
      </c>
      <c r="E156" s="15">
        <v>0</v>
      </c>
      <c r="F156" s="15"/>
      <c r="G156" s="2"/>
      <c r="H156" s="2"/>
    </row>
    <row r="157" spans="1:8" ht="45">
      <c r="A157" s="2" t="s">
        <v>952</v>
      </c>
      <c r="B157" s="2" t="s">
        <v>128</v>
      </c>
      <c r="C157" s="2" t="s">
        <v>27</v>
      </c>
      <c r="D157" s="2" t="s">
        <v>954</v>
      </c>
      <c r="E157" s="15">
        <v>1</v>
      </c>
      <c r="F157" s="15">
        <v>1</v>
      </c>
      <c r="G157" s="2" t="s">
        <v>23</v>
      </c>
      <c r="H157" s="2"/>
    </row>
    <row r="158" spans="1:8" ht="15">
      <c r="A158" s="2" t="s">
        <v>952</v>
      </c>
      <c r="B158" s="2" t="s">
        <v>128</v>
      </c>
      <c r="C158" s="2" t="s">
        <v>27</v>
      </c>
      <c r="D158" s="2" t="s">
        <v>955</v>
      </c>
      <c r="E158" s="15">
        <v>0</v>
      </c>
      <c r="F158" s="15"/>
      <c r="G158" s="2"/>
      <c r="H158" s="2"/>
    </row>
    <row r="159" spans="1:8" ht="30">
      <c r="A159" s="2" t="s">
        <v>952</v>
      </c>
      <c r="B159" s="2" t="s">
        <v>128</v>
      </c>
      <c r="C159" s="2" t="s">
        <v>27</v>
      </c>
      <c r="D159" s="2" t="s">
        <v>956</v>
      </c>
      <c r="E159" s="15">
        <v>1</v>
      </c>
      <c r="F159" s="15">
        <v>1</v>
      </c>
      <c r="G159" s="2" t="s">
        <v>66</v>
      </c>
      <c r="H159" s="2"/>
    </row>
    <row r="160" spans="1:8" ht="30">
      <c r="A160" s="2" t="s">
        <v>952</v>
      </c>
      <c r="B160" s="2" t="s">
        <v>128</v>
      </c>
      <c r="C160" s="2" t="s">
        <v>27</v>
      </c>
      <c r="D160" s="2" t="s">
        <v>957</v>
      </c>
      <c r="E160" s="15">
        <v>1</v>
      </c>
      <c r="F160" s="15">
        <v>-1</v>
      </c>
      <c r="G160" s="2" t="s">
        <v>66</v>
      </c>
      <c r="H160" s="2"/>
    </row>
    <row r="161" spans="1:8" ht="15">
      <c r="A161" s="2" t="s">
        <v>952</v>
      </c>
      <c r="B161" s="2" t="s">
        <v>128</v>
      </c>
      <c r="C161" s="2" t="s">
        <v>27</v>
      </c>
      <c r="D161" s="2" t="s">
        <v>958</v>
      </c>
      <c r="E161" s="15">
        <v>0</v>
      </c>
      <c r="F161" s="15"/>
      <c r="G161" s="2"/>
      <c r="H161" s="2"/>
    </row>
    <row r="162" spans="1:8" ht="30">
      <c r="A162" s="2" t="s">
        <v>952</v>
      </c>
      <c r="B162" s="2" t="s">
        <v>128</v>
      </c>
      <c r="C162" s="2" t="s">
        <v>27</v>
      </c>
      <c r="D162" s="2" t="s">
        <v>959</v>
      </c>
      <c r="E162" s="15">
        <v>1</v>
      </c>
      <c r="F162" s="15">
        <v>-1</v>
      </c>
      <c r="G162" s="2" t="s">
        <v>15</v>
      </c>
      <c r="H162" s="2"/>
    </row>
    <row r="163" spans="1:8" ht="15">
      <c r="A163" s="2" t="s">
        <v>960</v>
      </c>
      <c r="B163" s="2" t="s">
        <v>888</v>
      </c>
      <c r="C163" s="2" t="s">
        <v>21</v>
      </c>
      <c r="D163" s="2" t="s">
        <v>961</v>
      </c>
      <c r="E163" s="15">
        <v>1</v>
      </c>
      <c r="F163" s="15">
        <v>1</v>
      </c>
      <c r="G163" s="2" t="s">
        <v>23</v>
      </c>
      <c r="H163" s="2"/>
    </row>
    <row r="164" spans="1:8" ht="15">
      <c r="A164" s="2" t="s">
        <v>960</v>
      </c>
      <c r="B164" s="2" t="s">
        <v>38</v>
      </c>
      <c r="C164" s="2" t="s">
        <v>10</v>
      </c>
      <c r="D164" s="2" t="s">
        <v>962</v>
      </c>
      <c r="E164" s="15">
        <v>0</v>
      </c>
      <c r="F164" s="15"/>
      <c r="G164" s="2"/>
      <c r="H164" s="2"/>
    </row>
    <row r="165" spans="1:8" ht="15">
      <c r="A165" s="2" t="s">
        <v>960</v>
      </c>
      <c r="B165" s="2" t="s">
        <v>57</v>
      </c>
      <c r="C165" s="2" t="s">
        <v>10</v>
      </c>
      <c r="D165" s="2" t="s">
        <v>963</v>
      </c>
      <c r="E165" s="15">
        <v>1</v>
      </c>
      <c r="F165" s="15">
        <v>1</v>
      </c>
      <c r="G165" s="2" t="s">
        <v>80</v>
      </c>
      <c r="H165" s="2"/>
    </row>
    <row r="166" spans="1:8" ht="15">
      <c r="A166" s="2" t="s">
        <v>964</v>
      </c>
      <c r="B166" s="2" t="s">
        <v>64</v>
      </c>
      <c r="C166" s="2" t="s">
        <v>10</v>
      </c>
      <c r="D166" s="2" t="s">
        <v>965</v>
      </c>
      <c r="E166" s="15">
        <v>0</v>
      </c>
      <c r="F166" s="15"/>
      <c r="G166" s="2"/>
      <c r="H166" s="2"/>
    </row>
    <row r="167" spans="1:8" ht="15">
      <c r="A167" s="2" t="s">
        <v>964</v>
      </c>
      <c r="B167" s="2" t="s">
        <v>57</v>
      </c>
      <c r="C167" s="2" t="s">
        <v>10</v>
      </c>
      <c r="D167" s="2" t="s">
        <v>966</v>
      </c>
      <c r="E167" s="15">
        <v>0</v>
      </c>
      <c r="F167" s="15"/>
      <c r="G167" s="2"/>
      <c r="H167" s="2"/>
    </row>
    <row r="168" spans="1:8" ht="15">
      <c r="A168" s="2" t="s">
        <v>967</v>
      </c>
      <c r="B168" s="5" t="s">
        <v>114</v>
      </c>
      <c r="C168" s="2" t="s">
        <v>27</v>
      </c>
      <c r="D168" s="2" t="s">
        <v>968</v>
      </c>
      <c r="E168" s="15">
        <v>1</v>
      </c>
      <c r="F168" s="15">
        <v>0</v>
      </c>
      <c r="G168" s="2" t="s">
        <v>23</v>
      </c>
      <c r="H168" s="2"/>
    </row>
    <row r="169" spans="1:8" ht="15">
      <c r="A169" s="2" t="s">
        <v>967</v>
      </c>
      <c r="B169" s="5" t="s">
        <v>969</v>
      </c>
      <c r="C169" s="2" t="s">
        <v>27</v>
      </c>
      <c r="D169" s="2" t="s">
        <v>970</v>
      </c>
      <c r="E169" s="15">
        <v>1</v>
      </c>
      <c r="F169" s="15">
        <v>0</v>
      </c>
      <c r="G169" s="2" t="s">
        <v>23</v>
      </c>
      <c r="H169" s="2"/>
    </row>
    <row r="170" spans="1:8" ht="15">
      <c r="A170" s="2" t="s">
        <v>967</v>
      </c>
      <c r="B170" s="2" t="s">
        <v>971</v>
      </c>
      <c r="C170" s="2" t="s">
        <v>13</v>
      </c>
      <c r="D170" s="2" t="s">
        <v>972</v>
      </c>
      <c r="E170" s="15">
        <v>1</v>
      </c>
      <c r="F170" s="15">
        <v>1</v>
      </c>
      <c r="G170" s="2" t="s">
        <v>80</v>
      </c>
      <c r="H170" s="2"/>
    </row>
    <row r="171" spans="1:8" ht="15">
      <c r="A171" s="2" t="s">
        <v>967</v>
      </c>
      <c r="B171" s="5" t="s">
        <v>969</v>
      </c>
      <c r="C171" s="2" t="s">
        <v>27</v>
      </c>
      <c r="D171" s="2" t="s">
        <v>973</v>
      </c>
      <c r="E171" s="15">
        <v>1</v>
      </c>
      <c r="F171" s="15">
        <v>1</v>
      </c>
      <c r="G171" s="2" t="s">
        <v>66</v>
      </c>
      <c r="H171" s="2"/>
    </row>
    <row r="172" spans="1:8" ht="15">
      <c r="A172" s="2" t="s">
        <v>967</v>
      </c>
      <c r="B172" s="5" t="s">
        <v>114</v>
      </c>
      <c r="C172" s="2" t="s">
        <v>27</v>
      </c>
      <c r="D172" s="2" t="s">
        <v>974</v>
      </c>
      <c r="E172" s="15">
        <v>1</v>
      </c>
      <c r="F172" s="15">
        <v>1</v>
      </c>
      <c r="G172" s="2" t="s">
        <v>66</v>
      </c>
      <c r="H172" s="2"/>
    </row>
    <row r="173" spans="1:8" ht="15">
      <c r="A173" s="2" t="s">
        <v>967</v>
      </c>
      <c r="B173" s="5" t="s">
        <v>114</v>
      </c>
      <c r="C173" s="2" t="s">
        <v>27</v>
      </c>
      <c r="D173" s="2" t="s">
        <v>975</v>
      </c>
      <c r="E173" s="15">
        <v>1</v>
      </c>
      <c r="F173" s="15">
        <v>0</v>
      </c>
      <c r="G173" s="2" t="s">
        <v>23</v>
      </c>
      <c r="H173" s="2"/>
    </row>
    <row r="174" spans="1:8" ht="15">
      <c r="A174" s="2" t="s">
        <v>967</v>
      </c>
      <c r="B174" s="2" t="s">
        <v>29</v>
      </c>
      <c r="C174" s="2" t="s">
        <v>30</v>
      </c>
      <c r="D174" s="2" t="s">
        <v>976</v>
      </c>
      <c r="E174" s="15">
        <v>0</v>
      </c>
      <c r="F174" s="15"/>
      <c r="G174" s="2"/>
      <c r="H174" s="2"/>
    </row>
    <row r="175" spans="1:8" ht="15">
      <c r="A175" s="2" t="s">
        <v>977</v>
      </c>
      <c r="B175" s="2" t="s">
        <v>446</v>
      </c>
      <c r="C175" s="2" t="s">
        <v>27</v>
      </c>
      <c r="D175" s="2" t="s">
        <v>978</v>
      </c>
      <c r="E175" s="15">
        <v>1</v>
      </c>
      <c r="F175" s="15">
        <v>1</v>
      </c>
      <c r="G175" s="2" t="s">
        <v>66</v>
      </c>
      <c r="H175" s="2"/>
    </row>
    <row r="176" spans="1:8" ht="15">
      <c r="A176" s="2" t="s">
        <v>977</v>
      </c>
      <c r="B176" s="2" t="s">
        <v>16</v>
      </c>
      <c r="C176" s="2" t="s">
        <v>13</v>
      </c>
      <c r="D176" s="2" t="s">
        <v>979</v>
      </c>
      <c r="E176" s="15">
        <v>1</v>
      </c>
      <c r="F176" s="15">
        <v>-1</v>
      </c>
      <c r="G176" s="2" t="s">
        <v>18</v>
      </c>
      <c r="H176" s="2"/>
    </row>
    <row r="177" spans="1:8" ht="15">
      <c r="A177" s="2" t="s">
        <v>977</v>
      </c>
      <c r="B177" s="2" t="s">
        <v>980</v>
      </c>
      <c r="C177" s="2" t="s">
        <v>13</v>
      </c>
      <c r="D177" s="2" t="s">
        <v>981</v>
      </c>
      <c r="E177" s="15">
        <v>2</v>
      </c>
      <c r="F177" s="15"/>
      <c r="G177" s="2"/>
      <c r="H177" s="2"/>
    </row>
    <row r="178" spans="1:8" ht="15">
      <c r="A178" s="2" t="s">
        <v>977</v>
      </c>
      <c r="B178" s="2" t="s">
        <v>982</v>
      </c>
      <c r="C178" s="2" t="s">
        <v>27</v>
      </c>
      <c r="D178" s="2" t="s">
        <v>983</v>
      </c>
      <c r="E178" s="15">
        <v>1</v>
      </c>
      <c r="F178" s="15">
        <v>0</v>
      </c>
      <c r="G178" s="2" t="s">
        <v>23</v>
      </c>
      <c r="H178" s="2"/>
    </row>
    <row r="179" spans="1:8" ht="15">
      <c r="A179" s="2" t="s">
        <v>977</v>
      </c>
      <c r="B179" s="2" t="s">
        <v>64</v>
      </c>
      <c r="C179" s="2" t="s">
        <v>10</v>
      </c>
      <c r="D179" s="2" t="s">
        <v>984</v>
      </c>
      <c r="E179" s="15">
        <v>0</v>
      </c>
      <c r="F179" s="15"/>
      <c r="G179" s="2"/>
      <c r="H179" s="2"/>
    </row>
    <row r="180" spans="1:8" ht="30">
      <c r="A180" s="2" t="s">
        <v>977</v>
      </c>
      <c r="B180" s="2" t="s">
        <v>29</v>
      </c>
      <c r="C180" s="2" t="s">
        <v>30</v>
      </c>
      <c r="D180" s="2" t="s">
        <v>985</v>
      </c>
      <c r="E180" s="15">
        <v>0</v>
      </c>
      <c r="F180" s="15"/>
      <c r="G180" s="2"/>
      <c r="H180" s="2" t="s">
        <v>834</v>
      </c>
    </row>
    <row r="181" spans="1:8" ht="30">
      <c r="A181" s="2" t="s">
        <v>986</v>
      </c>
      <c r="B181" s="2" t="s">
        <v>57</v>
      </c>
      <c r="C181" s="2" t="s">
        <v>10</v>
      </c>
      <c r="D181" s="75" t="s">
        <v>987</v>
      </c>
      <c r="E181" s="15">
        <v>1</v>
      </c>
      <c r="F181" s="15">
        <v>-1</v>
      </c>
      <c r="G181" s="2" t="s">
        <v>45</v>
      </c>
      <c r="H181" s="2"/>
    </row>
    <row r="182" spans="1:8" ht="15">
      <c r="A182" s="2" t="s">
        <v>986</v>
      </c>
      <c r="B182" s="2" t="s">
        <v>503</v>
      </c>
      <c r="C182" s="2" t="s">
        <v>27</v>
      </c>
      <c r="D182" s="2" t="s">
        <v>988</v>
      </c>
      <c r="E182" s="15">
        <v>1</v>
      </c>
      <c r="F182" s="15">
        <v>1</v>
      </c>
      <c r="G182" s="2" t="s">
        <v>80</v>
      </c>
      <c r="H182" s="2"/>
    </row>
    <row r="183" spans="1:8" ht="15">
      <c r="A183" s="2" t="s">
        <v>986</v>
      </c>
      <c r="B183" s="2" t="s">
        <v>498</v>
      </c>
      <c r="C183" s="2" t="s">
        <v>21</v>
      </c>
      <c r="D183" s="2" t="s">
        <v>989</v>
      </c>
      <c r="E183" s="15">
        <v>0</v>
      </c>
      <c r="F183" s="15"/>
      <c r="G183" s="2"/>
      <c r="H183" s="2"/>
    </row>
    <row r="184" spans="1:8" ht="15">
      <c r="A184" s="2" t="s">
        <v>986</v>
      </c>
      <c r="B184" s="2" t="s">
        <v>990</v>
      </c>
      <c r="C184" s="2" t="s">
        <v>21</v>
      </c>
      <c r="D184" s="2" t="s">
        <v>991</v>
      </c>
      <c r="E184" s="15">
        <v>0</v>
      </c>
      <c r="F184" s="15"/>
      <c r="G184" s="2"/>
      <c r="H184" s="2"/>
    </row>
    <row r="185" spans="1:8" ht="15">
      <c r="A185" s="2" t="s">
        <v>986</v>
      </c>
      <c r="B185" s="2" t="s">
        <v>92</v>
      </c>
      <c r="C185" s="2" t="s">
        <v>10</v>
      </c>
      <c r="D185" s="2" t="s">
        <v>981</v>
      </c>
      <c r="E185" s="15">
        <v>2</v>
      </c>
      <c r="F185" s="15"/>
      <c r="G185" s="2"/>
      <c r="H185" s="2"/>
    </row>
    <row r="186" spans="1:8" ht="30">
      <c r="A186" s="2" t="s">
        <v>986</v>
      </c>
      <c r="B186" s="2" t="s">
        <v>334</v>
      </c>
      <c r="C186" s="2" t="s">
        <v>27</v>
      </c>
      <c r="D186" s="2" t="s">
        <v>992</v>
      </c>
      <c r="E186" s="15">
        <v>1</v>
      </c>
      <c r="F186" s="15">
        <v>1</v>
      </c>
      <c r="G186" s="2" t="s">
        <v>80</v>
      </c>
      <c r="H186" s="2"/>
    </row>
    <row r="187" spans="1:8" ht="15">
      <c r="A187" s="2" t="s">
        <v>993</v>
      </c>
      <c r="B187" s="2" t="s">
        <v>971</v>
      </c>
      <c r="C187" s="2" t="s">
        <v>13</v>
      </c>
      <c r="D187" s="2" t="s">
        <v>994</v>
      </c>
      <c r="E187" s="15">
        <v>1</v>
      </c>
      <c r="F187" s="15">
        <v>1</v>
      </c>
      <c r="G187" s="2" t="s">
        <v>66</v>
      </c>
      <c r="H187" s="2"/>
    </row>
    <row r="188" spans="1:8" ht="15">
      <c r="A188" s="2" t="s">
        <v>993</v>
      </c>
      <c r="B188" s="2" t="s">
        <v>995</v>
      </c>
      <c r="C188" s="2" t="s">
        <v>27</v>
      </c>
      <c r="D188" s="2" t="s">
        <v>996</v>
      </c>
      <c r="E188" s="15">
        <v>1</v>
      </c>
      <c r="F188" s="15">
        <v>1</v>
      </c>
      <c r="G188" s="2" t="s">
        <v>66</v>
      </c>
      <c r="H188" s="2"/>
    </row>
    <row r="189" spans="1:8" ht="30">
      <c r="A189" s="2" t="s">
        <v>997</v>
      </c>
      <c r="B189" s="2" t="s">
        <v>60</v>
      </c>
      <c r="C189" s="2" t="s">
        <v>27</v>
      </c>
      <c r="D189" s="2" t="s">
        <v>998</v>
      </c>
      <c r="E189" s="15">
        <v>1</v>
      </c>
      <c r="F189" s="15">
        <v>1</v>
      </c>
      <c r="G189" s="2" t="s">
        <v>45</v>
      </c>
      <c r="H189" s="2"/>
    </row>
    <row r="190" spans="1:8" ht="15">
      <c r="A190" s="2" t="s">
        <v>997</v>
      </c>
      <c r="B190" s="2" t="s">
        <v>263</v>
      </c>
      <c r="C190" s="2" t="s">
        <v>27</v>
      </c>
      <c r="D190" s="2" t="s">
        <v>999</v>
      </c>
      <c r="E190" s="15">
        <v>1</v>
      </c>
      <c r="F190" s="15">
        <v>1</v>
      </c>
      <c r="G190" s="2" t="s">
        <v>23</v>
      </c>
      <c r="H190" s="2"/>
    </row>
    <row r="191" spans="1:8" ht="15">
      <c r="A191" s="2" t="s">
        <v>997</v>
      </c>
      <c r="B191" s="2" t="s">
        <v>263</v>
      </c>
      <c r="C191" s="2" t="s">
        <v>27</v>
      </c>
      <c r="D191" s="2" t="s">
        <v>1000</v>
      </c>
      <c r="E191" s="15">
        <v>1</v>
      </c>
      <c r="F191" s="15">
        <v>0</v>
      </c>
      <c r="G191" s="2" t="s">
        <v>23</v>
      </c>
      <c r="H191" s="2"/>
    </row>
    <row r="192" spans="1:8" ht="30">
      <c r="A192" s="2" t="s">
        <v>997</v>
      </c>
      <c r="B192" s="2" t="s">
        <v>60</v>
      </c>
      <c r="C192" s="2" t="s">
        <v>27</v>
      </c>
      <c r="D192" s="2" t="s">
        <v>1001</v>
      </c>
      <c r="E192" s="15">
        <v>1</v>
      </c>
      <c r="F192" s="15">
        <v>1</v>
      </c>
      <c r="G192" s="2" t="s">
        <v>80</v>
      </c>
      <c r="H192" s="2"/>
    </row>
    <row r="193" spans="1:8" ht="15">
      <c r="A193" s="2" t="s">
        <v>997</v>
      </c>
      <c r="B193" s="2" t="s">
        <v>552</v>
      </c>
      <c r="C193" s="2" t="s">
        <v>27</v>
      </c>
      <c r="D193" s="2" t="s">
        <v>1002</v>
      </c>
      <c r="E193" s="15">
        <v>1</v>
      </c>
      <c r="F193" s="15">
        <v>0</v>
      </c>
      <c r="G193" s="2" t="s">
        <v>23</v>
      </c>
      <c r="H193" s="2"/>
    </row>
    <row r="194" spans="1:8" ht="15">
      <c r="A194" s="2" t="s">
        <v>997</v>
      </c>
      <c r="B194" s="2" t="s">
        <v>263</v>
      </c>
      <c r="C194" s="2" t="s">
        <v>27</v>
      </c>
      <c r="D194" s="2" t="s">
        <v>1003</v>
      </c>
      <c r="E194" s="15">
        <v>1</v>
      </c>
      <c r="F194" s="15">
        <v>0</v>
      </c>
      <c r="G194" s="2" t="s">
        <v>23</v>
      </c>
      <c r="H194" s="2"/>
    </row>
    <row r="195" spans="1:8" ht="15">
      <c r="A195" s="2" t="s">
        <v>997</v>
      </c>
      <c r="B195" s="2" t="s">
        <v>36</v>
      </c>
      <c r="C195" s="2" t="s">
        <v>10</v>
      </c>
      <c r="D195" s="2" t="s">
        <v>1004</v>
      </c>
      <c r="E195" s="15">
        <v>0</v>
      </c>
      <c r="F195" s="15"/>
      <c r="G195" s="2"/>
      <c r="H195" s="2"/>
    </row>
    <row r="196" spans="1:8" ht="15">
      <c r="A196" s="2" t="s">
        <v>997</v>
      </c>
      <c r="B196" s="2" t="s">
        <v>60</v>
      </c>
      <c r="C196" s="2" t="s">
        <v>27</v>
      </c>
      <c r="D196" s="2" t="s">
        <v>1005</v>
      </c>
      <c r="E196" s="15">
        <v>1</v>
      </c>
      <c r="F196" s="15">
        <v>1</v>
      </c>
      <c r="G196" s="2" t="s">
        <v>66</v>
      </c>
      <c r="H196" s="2"/>
    </row>
    <row r="197" spans="1:8" ht="15">
      <c r="A197" s="2" t="s">
        <v>997</v>
      </c>
      <c r="B197" s="2" t="s">
        <v>57</v>
      </c>
      <c r="C197" s="2" t="s">
        <v>10</v>
      </c>
      <c r="D197" s="2" t="s">
        <v>1006</v>
      </c>
      <c r="E197" s="15">
        <v>1</v>
      </c>
      <c r="F197" s="15">
        <v>1</v>
      </c>
      <c r="G197" s="2" t="s">
        <v>23</v>
      </c>
      <c r="H197" s="2"/>
    </row>
    <row r="198" spans="1:8" ht="15">
      <c r="A198" s="2" t="s">
        <v>997</v>
      </c>
      <c r="B198" s="2" t="s">
        <v>263</v>
      </c>
      <c r="C198" s="2" t="s">
        <v>27</v>
      </c>
      <c r="D198" s="2" t="s">
        <v>1007</v>
      </c>
      <c r="E198" s="15">
        <v>1</v>
      </c>
      <c r="F198" s="15">
        <v>1</v>
      </c>
      <c r="G198" s="2" t="s">
        <v>23</v>
      </c>
      <c r="H198" s="2"/>
    </row>
    <row r="199" spans="1:8" ht="15">
      <c r="A199" s="2" t="s">
        <v>1008</v>
      </c>
      <c r="B199" s="2" t="s">
        <v>351</v>
      </c>
      <c r="C199" s="2" t="s">
        <v>27</v>
      </c>
      <c r="D199" s="2" t="s">
        <v>1009</v>
      </c>
      <c r="E199" s="15">
        <v>0</v>
      </c>
      <c r="F199" s="15"/>
      <c r="G199" s="2"/>
      <c r="H199" s="2"/>
    </row>
    <row r="200" spans="1:8" ht="15">
      <c r="A200" s="2" t="s">
        <v>1008</v>
      </c>
      <c r="B200" s="2" t="s">
        <v>1010</v>
      </c>
      <c r="C200" s="2" t="s">
        <v>13</v>
      </c>
      <c r="D200" s="2" t="s">
        <v>1011</v>
      </c>
      <c r="E200" s="15">
        <v>1</v>
      </c>
      <c r="F200" s="15">
        <v>1</v>
      </c>
      <c r="G200" s="2" t="s">
        <v>23</v>
      </c>
      <c r="H200" s="2"/>
    </row>
    <row r="201" spans="1:8" ht="15">
      <c r="A201" s="2" t="s">
        <v>1008</v>
      </c>
      <c r="B201" s="2" t="s">
        <v>9</v>
      </c>
      <c r="C201" s="2" t="s">
        <v>10</v>
      </c>
      <c r="D201" s="2" t="s">
        <v>1012</v>
      </c>
      <c r="E201" s="15">
        <v>1</v>
      </c>
      <c r="F201" s="15">
        <v>-1</v>
      </c>
      <c r="G201" s="2" t="s">
        <v>66</v>
      </c>
      <c r="H201" s="2"/>
    </row>
    <row r="202" spans="1:8" ht="15">
      <c r="A202" s="2" t="s">
        <v>1008</v>
      </c>
      <c r="B202" s="2" t="s">
        <v>971</v>
      </c>
      <c r="C202" s="2" t="s">
        <v>13</v>
      </c>
      <c r="D202" s="2" t="s">
        <v>1013</v>
      </c>
      <c r="E202" s="15">
        <v>0</v>
      </c>
      <c r="F202" s="15"/>
      <c r="G202" s="2"/>
      <c r="H202" s="2" t="s">
        <v>1014</v>
      </c>
    </row>
    <row r="203" spans="1:8" ht="15">
      <c r="A203" s="2" t="s">
        <v>1015</v>
      </c>
      <c r="B203" s="2" t="s">
        <v>81</v>
      </c>
      <c r="C203" s="2" t="s">
        <v>27</v>
      </c>
      <c r="D203" s="2" t="s">
        <v>1016</v>
      </c>
      <c r="E203" s="15">
        <v>0</v>
      </c>
      <c r="F203" s="15"/>
      <c r="G203" s="2"/>
      <c r="H203" s="2"/>
    </row>
    <row r="204" spans="1:8" ht="15">
      <c r="A204" s="2" t="s">
        <v>1017</v>
      </c>
      <c r="B204" s="2" t="s">
        <v>95</v>
      </c>
      <c r="C204" s="2" t="s">
        <v>30</v>
      </c>
      <c r="D204" s="2" t="s">
        <v>1018</v>
      </c>
      <c r="E204" s="15">
        <v>0</v>
      </c>
      <c r="F204" s="15"/>
      <c r="G204" s="2"/>
      <c r="H204" s="2"/>
    </row>
    <row r="205" spans="1:8" ht="30">
      <c r="A205" s="2" t="s">
        <v>1017</v>
      </c>
      <c r="B205" s="2" t="s">
        <v>64</v>
      </c>
      <c r="C205" s="2" t="s">
        <v>10</v>
      </c>
      <c r="D205" s="2" t="s">
        <v>1019</v>
      </c>
      <c r="E205" s="15">
        <v>0</v>
      </c>
      <c r="F205" s="15"/>
      <c r="G205" s="2"/>
      <c r="H205" s="2"/>
    </row>
    <row r="206" spans="1:8" ht="15">
      <c r="A206" s="2" t="s">
        <v>1017</v>
      </c>
      <c r="B206" s="2" t="s">
        <v>57</v>
      </c>
      <c r="C206" s="2" t="s">
        <v>10</v>
      </c>
      <c r="D206" s="2" t="s">
        <v>1020</v>
      </c>
      <c r="E206" s="15">
        <v>1</v>
      </c>
      <c r="F206" s="15">
        <v>1</v>
      </c>
      <c r="G206" s="2" t="s">
        <v>80</v>
      </c>
      <c r="H206" s="2" t="s">
        <v>922</v>
      </c>
    </row>
    <row r="207" spans="1:8" ht="30">
      <c r="A207" s="2" t="s">
        <v>1017</v>
      </c>
      <c r="B207" s="2" t="s">
        <v>971</v>
      </c>
      <c r="C207" s="2" t="s">
        <v>13</v>
      </c>
      <c r="D207" s="2" t="s">
        <v>1021</v>
      </c>
      <c r="E207" s="15">
        <v>1</v>
      </c>
      <c r="F207" s="15">
        <v>0</v>
      </c>
      <c r="G207" s="2" t="s">
        <v>45</v>
      </c>
      <c r="H207" s="2"/>
    </row>
    <row r="208" spans="1:8" ht="30">
      <c r="A208" s="2" t="s">
        <v>1017</v>
      </c>
      <c r="B208" s="2" t="s">
        <v>89</v>
      </c>
      <c r="C208" s="2" t="s">
        <v>27</v>
      </c>
      <c r="D208" s="2" t="s">
        <v>1022</v>
      </c>
      <c r="E208" s="15">
        <v>1</v>
      </c>
      <c r="F208" s="15">
        <v>1</v>
      </c>
      <c r="G208" s="2" t="s">
        <v>23</v>
      </c>
      <c r="H208" s="2"/>
    </row>
    <row r="209" spans="1:8" ht="15">
      <c r="A209" s="2" t="s">
        <v>1017</v>
      </c>
      <c r="B209" s="2" t="s">
        <v>89</v>
      </c>
      <c r="C209" s="2" t="s">
        <v>27</v>
      </c>
      <c r="D209" s="2" t="s">
        <v>1023</v>
      </c>
      <c r="E209" s="15">
        <v>1</v>
      </c>
      <c r="F209" s="15">
        <v>0</v>
      </c>
      <c r="G209" s="2" t="s">
        <v>18</v>
      </c>
      <c r="H209" s="2"/>
    </row>
    <row r="210" spans="1:8" ht="15">
      <c r="A210" s="2" t="s">
        <v>1024</v>
      </c>
      <c r="B210" s="2" t="s">
        <v>300</v>
      </c>
      <c r="C210" s="2" t="s">
        <v>27</v>
      </c>
      <c r="D210" s="2" t="s">
        <v>1025</v>
      </c>
      <c r="E210" s="15">
        <v>0</v>
      </c>
      <c r="F210" s="15"/>
      <c r="G210" s="2"/>
      <c r="H210" s="2"/>
    </row>
    <row r="211" spans="1:8" ht="15">
      <c r="A211" s="2" t="s">
        <v>1024</v>
      </c>
      <c r="B211" s="2" t="s">
        <v>29</v>
      </c>
      <c r="C211" s="2" t="s">
        <v>30</v>
      </c>
      <c r="D211" s="2" t="s">
        <v>1026</v>
      </c>
      <c r="E211" s="15">
        <v>0</v>
      </c>
      <c r="F211" s="15"/>
      <c r="G211" s="2"/>
      <c r="H211" s="2"/>
    </row>
    <row r="212" spans="1:8" ht="15">
      <c r="A212" s="2" t="s">
        <v>1024</v>
      </c>
      <c r="B212" s="2" t="s">
        <v>549</v>
      </c>
      <c r="C212" s="2" t="s">
        <v>13</v>
      </c>
      <c r="D212" s="2" t="s">
        <v>1027</v>
      </c>
      <c r="E212" s="15">
        <v>1</v>
      </c>
      <c r="F212" s="15">
        <v>1</v>
      </c>
      <c r="G212" s="2" t="s">
        <v>80</v>
      </c>
      <c r="H212" s="2"/>
    </row>
    <row r="213" spans="1:8" ht="15">
      <c r="A213" s="2" t="s">
        <v>1024</v>
      </c>
      <c r="B213" s="2" t="s">
        <v>1028</v>
      </c>
      <c r="C213" s="2" t="s">
        <v>21</v>
      </c>
      <c r="D213" s="2" t="s">
        <v>1029</v>
      </c>
      <c r="E213" s="15">
        <v>1</v>
      </c>
      <c r="F213" s="15">
        <v>0</v>
      </c>
      <c r="G213" s="2" t="s">
        <v>23</v>
      </c>
      <c r="H213" s="2"/>
    </row>
    <row r="214" spans="1:8" ht="15">
      <c r="A214" s="2" t="s">
        <v>1024</v>
      </c>
      <c r="B214" s="2" t="s">
        <v>38</v>
      </c>
      <c r="C214" s="2" t="s">
        <v>10</v>
      </c>
      <c r="D214" s="2" t="s">
        <v>1030</v>
      </c>
      <c r="E214" s="15">
        <v>0</v>
      </c>
      <c r="F214" s="15"/>
      <c r="G214" s="2"/>
      <c r="H214" s="2"/>
    </row>
    <row r="215" spans="1:8" ht="30">
      <c r="A215" s="2" t="s">
        <v>1031</v>
      </c>
      <c r="B215" s="2" t="s">
        <v>29</v>
      </c>
      <c r="C215" s="2" t="s">
        <v>30</v>
      </c>
      <c r="D215" s="2" t="s">
        <v>1032</v>
      </c>
      <c r="E215" s="15">
        <v>0</v>
      </c>
      <c r="F215" s="15"/>
      <c r="G215" s="2"/>
      <c r="H215" s="2" t="s">
        <v>834</v>
      </c>
    </row>
    <row r="216" spans="1:8" ht="15">
      <c r="A216" s="2" t="s">
        <v>1031</v>
      </c>
      <c r="B216" s="2" t="s">
        <v>1033</v>
      </c>
      <c r="C216" s="2" t="s">
        <v>21</v>
      </c>
      <c r="D216" s="2" t="s">
        <v>1034</v>
      </c>
      <c r="E216" s="15">
        <v>0</v>
      </c>
      <c r="F216" s="15"/>
      <c r="G216" s="2"/>
      <c r="H216" s="2"/>
    </row>
    <row r="217" spans="1:8" ht="30">
      <c r="A217" s="2" t="s">
        <v>1031</v>
      </c>
      <c r="B217" s="2" t="s">
        <v>9</v>
      </c>
      <c r="C217" s="2" t="s">
        <v>10</v>
      </c>
      <c r="D217" s="2" t="s">
        <v>1035</v>
      </c>
      <c r="E217" s="15">
        <v>0</v>
      </c>
      <c r="F217" s="15"/>
      <c r="G217" s="2"/>
      <c r="H217" s="2"/>
    </row>
    <row r="218" spans="1:8" ht="15">
      <c r="A218" s="2" t="s">
        <v>1031</v>
      </c>
      <c r="B218" s="2" t="s">
        <v>1036</v>
      </c>
      <c r="C218" s="2" t="s">
        <v>76</v>
      </c>
      <c r="D218" s="2" t="s">
        <v>1037</v>
      </c>
      <c r="E218" s="15">
        <v>0</v>
      </c>
      <c r="F218" s="15"/>
      <c r="G218" s="2"/>
      <c r="H218" s="2"/>
    </row>
    <row r="219" spans="1:8" ht="15">
      <c r="A219" s="2" t="s">
        <v>1031</v>
      </c>
      <c r="B219" s="2" t="s">
        <v>9</v>
      </c>
      <c r="C219" s="2" t="s">
        <v>10</v>
      </c>
      <c r="D219" s="2" t="s">
        <v>1038</v>
      </c>
      <c r="E219" s="15">
        <v>1</v>
      </c>
      <c r="F219" s="15">
        <v>-1</v>
      </c>
      <c r="G219" s="2" t="s">
        <v>66</v>
      </c>
      <c r="H219" s="2"/>
    </row>
    <row r="220" spans="1:8" ht="15">
      <c r="A220" s="2" t="s">
        <v>1031</v>
      </c>
      <c r="B220" s="2" t="s">
        <v>29</v>
      </c>
      <c r="C220" s="2" t="s">
        <v>30</v>
      </c>
      <c r="D220" s="2" t="s">
        <v>1039</v>
      </c>
      <c r="E220" s="15">
        <v>1</v>
      </c>
      <c r="F220" s="15">
        <v>0</v>
      </c>
      <c r="G220" s="2" t="s">
        <v>23</v>
      </c>
      <c r="H220" s="2"/>
    </row>
    <row r="221" spans="1:8" ht="15">
      <c r="A221" s="2" t="s">
        <v>1040</v>
      </c>
      <c r="B221" s="2" t="s">
        <v>57</v>
      </c>
      <c r="C221" s="2" t="s">
        <v>10</v>
      </c>
      <c r="D221" s="2" t="s">
        <v>1041</v>
      </c>
      <c r="E221" s="15">
        <v>1</v>
      </c>
      <c r="F221" s="15">
        <v>0</v>
      </c>
      <c r="G221" s="2" t="s">
        <v>80</v>
      </c>
      <c r="H221" s="2"/>
    </row>
    <row r="222" spans="1:8" ht="15">
      <c r="A222" s="62" t="s">
        <v>1040</v>
      </c>
      <c r="B222" s="62" t="s">
        <v>555</v>
      </c>
      <c r="C222" s="62" t="s">
        <v>27</v>
      </c>
      <c r="D222" s="62" t="s">
        <v>1042</v>
      </c>
      <c r="E222" s="15"/>
      <c r="F222" s="15"/>
      <c r="G222" s="2"/>
      <c r="H222" s="2" t="s">
        <v>105</v>
      </c>
    </row>
    <row r="223" spans="1:8" ht="15">
      <c r="A223" s="2" t="s">
        <v>1040</v>
      </c>
      <c r="B223" s="5" t="s">
        <v>1043</v>
      </c>
      <c r="C223" s="2" t="s">
        <v>27</v>
      </c>
      <c r="D223" s="2" t="s">
        <v>1044</v>
      </c>
      <c r="E223" s="15">
        <v>1</v>
      </c>
      <c r="F223" s="15">
        <v>0</v>
      </c>
      <c r="G223" s="2" t="s">
        <v>15</v>
      </c>
      <c r="H223" s="2"/>
    </row>
    <row r="224" spans="1:8" ht="30">
      <c r="A224" s="2" t="s">
        <v>1040</v>
      </c>
      <c r="B224" s="2" t="s">
        <v>95</v>
      </c>
      <c r="C224" s="2" t="s">
        <v>30</v>
      </c>
      <c r="D224" s="2" t="s">
        <v>1045</v>
      </c>
      <c r="E224" s="15">
        <v>1</v>
      </c>
      <c r="F224" s="15">
        <v>0</v>
      </c>
      <c r="G224" s="2" t="s">
        <v>66</v>
      </c>
      <c r="H224" s="2"/>
    </row>
    <row r="225" spans="1:8" ht="15">
      <c r="A225" s="2" t="s">
        <v>1046</v>
      </c>
      <c r="B225" s="2" t="s">
        <v>351</v>
      </c>
      <c r="C225" s="2" t="s">
        <v>27</v>
      </c>
      <c r="D225" s="2" t="s">
        <v>1047</v>
      </c>
      <c r="E225" s="15">
        <v>1</v>
      </c>
      <c r="F225" s="15">
        <v>1</v>
      </c>
      <c r="G225" s="2" t="s">
        <v>80</v>
      </c>
      <c r="H225" s="2"/>
    </row>
    <row r="226" spans="1:8" ht="15">
      <c r="A226" s="2" t="s">
        <v>1046</v>
      </c>
      <c r="B226" s="2" t="s">
        <v>9</v>
      </c>
      <c r="C226" s="2" t="s">
        <v>10</v>
      </c>
      <c r="D226" s="2" t="s">
        <v>1048</v>
      </c>
      <c r="E226" s="15">
        <v>0</v>
      </c>
      <c r="F226" s="15"/>
      <c r="G226" s="2"/>
      <c r="H226" s="2"/>
    </row>
    <row r="227" spans="1:8" ht="15">
      <c r="A227" s="2" t="s">
        <v>1049</v>
      </c>
      <c r="B227" s="2" t="s">
        <v>199</v>
      </c>
      <c r="C227" s="2" t="s">
        <v>13</v>
      </c>
      <c r="D227" s="2" t="s">
        <v>1050</v>
      </c>
      <c r="E227" s="15">
        <v>0</v>
      </c>
      <c r="F227" s="15"/>
      <c r="G227" s="2"/>
      <c r="H227" s="2"/>
    </row>
    <row r="228" spans="1:8" ht="15">
      <c r="A228" s="2" t="s">
        <v>1049</v>
      </c>
      <c r="B228" s="2" t="s">
        <v>57</v>
      </c>
      <c r="C228" s="2" t="s">
        <v>10</v>
      </c>
      <c r="D228" s="2" t="s">
        <v>1051</v>
      </c>
      <c r="E228" s="15">
        <v>1</v>
      </c>
      <c r="F228" s="15">
        <v>0</v>
      </c>
      <c r="G228" s="2" t="s">
        <v>80</v>
      </c>
      <c r="H228" s="2"/>
    </row>
    <row r="229" spans="1:8" ht="15">
      <c r="A229" s="2" t="s">
        <v>1049</v>
      </c>
      <c r="B229" s="2" t="s">
        <v>57</v>
      </c>
      <c r="C229" s="2" t="s">
        <v>10</v>
      </c>
      <c r="D229" s="2" t="s">
        <v>1052</v>
      </c>
      <c r="E229" s="15">
        <v>1</v>
      </c>
      <c r="F229" s="15">
        <v>0</v>
      </c>
      <c r="G229" s="2" t="s">
        <v>23</v>
      </c>
      <c r="H229" s="2"/>
    </row>
    <row r="230" spans="1:8" ht="15">
      <c r="A230" s="2" t="s">
        <v>1049</v>
      </c>
      <c r="B230" s="2" t="s">
        <v>72</v>
      </c>
      <c r="C230" s="2" t="s">
        <v>10</v>
      </c>
      <c r="D230" s="2" t="s">
        <v>184</v>
      </c>
      <c r="E230" s="15">
        <v>1</v>
      </c>
      <c r="F230" s="15">
        <v>0</v>
      </c>
      <c r="G230" s="2" t="s">
        <v>66</v>
      </c>
      <c r="H230" s="2"/>
    </row>
    <row r="231" spans="1:8" ht="15">
      <c r="A231" s="2" t="s">
        <v>1053</v>
      </c>
      <c r="B231" s="2" t="s">
        <v>81</v>
      </c>
      <c r="C231" s="2" t="s">
        <v>76</v>
      </c>
      <c r="D231" s="2" t="s">
        <v>1054</v>
      </c>
      <c r="E231" s="15">
        <v>0</v>
      </c>
      <c r="F231" s="15"/>
      <c r="G231" s="2"/>
      <c r="H231" s="2"/>
    </row>
    <row r="232" spans="1:8" ht="15">
      <c r="A232" s="2" t="s">
        <v>1053</v>
      </c>
      <c r="B232" s="2" t="s">
        <v>199</v>
      </c>
      <c r="C232" s="2" t="s">
        <v>13</v>
      </c>
      <c r="D232" s="2" t="s">
        <v>1055</v>
      </c>
      <c r="E232" s="15">
        <v>0</v>
      </c>
      <c r="F232" s="15"/>
      <c r="G232" s="2"/>
      <c r="H232" s="2"/>
    </row>
    <row r="233" spans="1:8" ht="30">
      <c r="A233" s="2" t="s">
        <v>1056</v>
      </c>
      <c r="B233" s="2" t="s">
        <v>95</v>
      </c>
      <c r="C233" s="2" t="s">
        <v>30</v>
      </c>
      <c r="D233" s="2" t="s">
        <v>1057</v>
      </c>
      <c r="E233" s="15">
        <v>0</v>
      </c>
      <c r="F233" s="15"/>
      <c r="G233" s="2"/>
      <c r="H233" s="2"/>
    </row>
    <row r="234" spans="1:8" ht="15">
      <c r="A234" s="2" t="s">
        <v>1056</v>
      </c>
      <c r="B234" s="2" t="s">
        <v>95</v>
      </c>
      <c r="C234" s="2" t="s">
        <v>30</v>
      </c>
      <c r="D234" s="2" t="s">
        <v>1058</v>
      </c>
      <c r="E234" s="15">
        <v>0</v>
      </c>
      <c r="F234" s="15"/>
      <c r="G234" s="2"/>
      <c r="H234" s="2"/>
    </row>
    <row r="235" spans="1:8" ht="15">
      <c r="A235" s="2" t="s">
        <v>1056</v>
      </c>
      <c r="B235" s="2" t="s">
        <v>57</v>
      </c>
      <c r="C235" s="2" t="s">
        <v>10</v>
      </c>
      <c r="D235" s="2" t="s">
        <v>1059</v>
      </c>
      <c r="E235" s="15">
        <v>1</v>
      </c>
      <c r="F235" s="15">
        <v>1</v>
      </c>
      <c r="G235" s="2" t="s">
        <v>18</v>
      </c>
      <c r="H235" s="2"/>
    </row>
    <row r="236" spans="1:8" ht="30">
      <c r="A236" s="2" t="s">
        <v>1056</v>
      </c>
      <c r="B236" s="2" t="s">
        <v>57</v>
      </c>
      <c r="C236" s="2" t="s">
        <v>10</v>
      </c>
      <c r="D236" s="2" t="s">
        <v>1060</v>
      </c>
      <c r="E236" s="15">
        <v>1</v>
      </c>
      <c r="F236" s="15">
        <v>1</v>
      </c>
      <c r="G236" s="2" t="s">
        <v>80</v>
      </c>
      <c r="H236" s="2"/>
    </row>
    <row r="237" spans="1:8" ht="15">
      <c r="A237" s="2" t="s">
        <v>1056</v>
      </c>
      <c r="B237" s="2" t="s">
        <v>64</v>
      </c>
      <c r="C237" s="2" t="s">
        <v>10</v>
      </c>
      <c r="D237" s="2" t="s">
        <v>1061</v>
      </c>
      <c r="E237" s="15">
        <v>0</v>
      </c>
      <c r="F237" s="15"/>
      <c r="G237" s="2"/>
      <c r="H237" s="2"/>
    </row>
    <row r="238" spans="1:8" ht="15">
      <c r="A238" s="2" t="s">
        <v>1056</v>
      </c>
      <c r="B238" s="2" t="s">
        <v>1062</v>
      </c>
      <c r="C238" s="2" t="s">
        <v>27</v>
      </c>
      <c r="D238" s="2" t="s">
        <v>1063</v>
      </c>
      <c r="E238" s="15">
        <v>0</v>
      </c>
      <c r="F238" s="15"/>
      <c r="G238" s="2"/>
      <c r="H238" s="2"/>
    </row>
    <row r="239" spans="1:8" ht="15">
      <c r="A239" s="2" t="s">
        <v>1056</v>
      </c>
      <c r="B239" s="2" t="s">
        <v>109</v>
      </c>
      <c r="C239" s="2" t="s">
        <v>27</v>
      </c>
      <c r="D239" s="2" t="s">
        <v>1064</v>
      </c>
      <c r="E239" s="15">
        <v>0</v>
      </c>
      <c r="F239" s="15"/>
      <c r="G239" s="2"/>
      <c r="H239" s="2"/>
    </row>
    <row r="240" spans="1:8" ht="15">
      <c r="A240" s="2" t="s">
        <v>1065</v>
      </c>
      <c r="B240" s="2" t="s">
        <v>95</v>
      </c>
      <c r="C240" s="2" t="s">
        <v>30</v>
      </c>
      <c r="D240" s="2" t="s">
        <v>1066</v>
      </c>
      <c r="E240" s="15">
        <v>0</v>
      </c>
      <c r="F240" s="15"/>
      <c r="G240" s="2"/>
      <c r="H240" s="2"/>
    </row>
    <row r="241" spans="1:8" ht="15">
      <c r="A241" s="2" t="s">
        <v>1065</v>
      </c>
      <c r="B241" s="2" t="s">
        <v>1067</v>
      </c>
      <c r="C241" s="2" t="s">
        <v>21</v>
      </c>
      <c r="D241" s="2" t="s">
        <v>1068</v>
      </c>
      <c r="E241" s="15">
        <v>0</v>
      </c>
      <c r="F241" s="15"/>
      <c r="G241" s="2"/>
      <c r="H241" s="2"/>
    </row>
    <row r="242" spans="1:8" ht="15">
      <c r="A242" s="2" t="s">
        <v>1065</v>
      </c>
      <c r="B242" s="2" t="s">
        <v>57</v>
      </c>
      <c r="C242" s="2" t="s">
        <v>10</v>
      </c>
      <c r="D242" s="2" t="s">
        <v>1069</v>
      </c>
      <c r="E242" s="15">
        <v>0</v>
      </c>
      <c r="F242" s="15"/>
      <c r="G242" s="2"/>
      <c r="H242" s="2"/>
    </row>
    <row r="243" spans="1:8" ht="15">
      <c r="A243" s="2" t="s">
        <v>1065</v>
      </c>
      <c r="B243" s="2" t="s">
        <v>1070</v>
      </c>
      <c r="C243" s="2" t="s">
        <v>21</v>
      </c>
      <c r="D243" s="2" t="s">
        <v>1071</v>
      </c>
      <c r="E243" s="15">
        <v>1</v>
      </c>
      <c r="F243" s="15">
        <v>0</v>
      </c>
      <c r="G243" s="2" t="s">
        <v>66</v>
      </c>
      <c r="H243" s="2"/>
    </row>
    <row r="244" spans="1:8" ht="15">
      <c r="A244" s="2" t="s">
        <v>1065</v>
      </c>
      <c r="B244" s="2" t="s">
        <v>57</v>
      </c>
      <c r="C244" s="2" t="s">
        <v>10</v>
      </c>
      <c r="D244" s="2" t="s">
        <v>1072</v>
      </c>
      <c r="E244" s="15">
        <v>0</v>
      </c>
      <c r="F244" s="15"/>
      <c r="G244" s="2"/>
      <c r="H244" s="2"/>
    </row>
    <row r="245" spans="1:8" ht="15">
      <c r="A245" s="2" t="s">
        <v>1065</v>
      </c>
      <c r="B245" s="2" t="s">
        <v>9</v>
      </c>
      <c r="C245" s="2" t="s">
        <v>10</v>
      </c>
      <c r="D245" s="2" t="s">
        <v>1073</v>
      </c>
      <c r="E245" s="15">
        <v>0</v>
      </c>
      <c r="F245" s="15"/>
      <c r="G245" s="2"/>
      <c r="H245" s="2"/>
    </row>
    <row r="246" spans="1:8" ht="15">
      <c r="A246" s="2" t="s">
        <v>1065</v>
      </c>
      <c r="B246" s="2" t="s">
        <v>29</v>
      </c>
      <c r="C246" s="2" t="s">
        <v>30</v>
      </c>
      <c r="D246" s="2" t="s">
        <v>1074</v>
      </c>
      <c r="E246" s="15">
        <v>0</v>
      </c>
      <c r="F246" s="15"/>
      <c r="G246" s="2"/>
      <c r="H246" s="2" t="s">
        <v>834</v>
      </c>
    </row>
    <row r="247" spans="1:8" ht="15">
      <c r="A247" s="2" t="s">
        <v>1075</v>
      </c>
      <c r="B247" s="2" t="s">
        <v>1076</v>
      </c>
      <c r="C247" s="2" t="s">
        <v>76</v>
      </c>
      <c r="D247" s="2" t="s">
        <v>1077</v>
      </c>
      <c r="E247" s="15">
        <v>1</v>
      </c>
      <c r="F247" s="15">
        <v>-1</v>
      </c>
      <c r="G247" s="2" t="s">
        <v>18</v>
      </c>
      <c r="H247" s="2"/>
    </row>
    <row r="248" spans="1:8" ht="15">
      <c r="A248" s="2" t="s">
        <v>1075</v>
      </c>
      <c r="B248" s="2" t="s">
        <v>57</v>
      </c>
      <c r="C248" s="2" t="s">
        <v>10</v>
      </c>
      <c r="D248" s="2" t="s">
        <v>1078</v>
      </c>
      <c r="E248" s="15">
        <v>1</v>
      </c>
      <c r="F248" s="15">
        <v>1</v>
      </c>
      <c r="G248" s="2" t="s">
        <v>18</v>
      </c>
      <c r="H248" s="2"/>
    </row>
    <row r="249" spans="1:8" ht="15">
      <c r="A249" s="2" t="s">
        <v>1075</v>
      </c>
      <c r="B249" s="2" t="s">
        <v>64</v>
      </c>
      <c r="C249" s="2" t="s">
        <v>10</v>
      </c>
      <c r="D249" s="2" t="s">
        <v>1079</v>
      </c>
      <c r="E249" s="15">
        <v>0</v>
      </c>
      <c r="F249" s="15"/>
      <c r="G249" s="2"/>
      <c r="H249" s="2"/>
    </row>
    <row r="250" spans="1:8" ht="15">
      <c r="A250" s="2" t="s">
        <v>1080</v>
      </c>
      <c r="B250" s="2" t="s">
        <v>57</v>
      </c>
      <c r="C250" s="2" t="s">
        <v>10</v>
      </c>
      <c r="D250" s="2" t="s">
        <v>1081</v>
      </c>
      <c r="E250" s="15">
        <v>1</v>
      </c>
      <c r="F250" s="15">
        <v>0</v>
      </c>
      <c r="G250" s="2" t="s">
        <v>18</v>
      </c>
      <c r="H250" s="2"/>
    </row>
    <row r="251" spans="1:8" ht="15">
      <c r="A251" s="2" t="s">
        <v>1080</v>
      </c>
      <c r="B251" s="2" t="s">
        <v>699</v>
      </c>
      <c r="C251" s="2" t="s">
        <v>27</v>
      </c>
      <c r="D251" s="2" t="s">
        <v>1082</v>
      </c>
      <c r="E251" s="15">
        <v>1</v>
      </c>
      <c r="F251" s="15">
        <v>0</v>
      </c>
      <c r="G251" s="2" t="s">
        <v>80</v>
      </c>
      <c r="H251" s="2"/>
    </row>
    <row r="252" spans="1:8" ht="15">
      <c r="A252" s="2" t="s">
        <v>1083</v>
      </c>
      <c r="B252" s="2" t="s">
        <v>38</v>
      </c>
      <c r="C252" s="2" t="s">
        <v>10</v>
      </c>
      <c r="D252" s="2" t="s">
        <v>1084</v>
      </c>
      <c r="E252" s="15">
        <v>0</v>
      </c>
      <c r="F252" s="15"/>
      <c r="G252" s="2"/>
      <c r="H252" s="2"/>
    </row>
    <row r="253" spans="1:8" ht="15">
      <c r="A253" s="2" t="s">
        <v>1085</v>
      </c>
      <c r="B253" s="2" t="s">
        <v>245</v>
      </c>
      <c r="C253" s="2" t="s">
        <v>27</v>
      </c>
      <c r="D253" s="2" t="s">
        <v>1086</v>
      </c>
      <c r="E253" s="15">
        <v>0</v>
      </c>
      <c r="F253" s="15"/>
      <c r="G253" s="2"/>
      <c r="H253" s="2"/>
    </row>
    <row r="254" spans="1:8" ht="15">
      <c r="A254" s="2" t="s">
        <v>1085</v>
      </c>
      <c r="B254" s="2" t="s">
        <v>9</v>
      </c>
      <c r="C254" s="2" t="s">
        <v>10</v>
      </c>
      <c r="D254" s="2" t="s">
        <v>1087</v>
      </c>
      <c r="E254" s="15">
        <v>0</v>
      </c>
      <c r="F254" s="15"/>
      <c r="G254" s="2"/>
      <c r="H254" s="2"/>
    </row>
    <row r="255" spans="1:8" ht="15">
      <c r="A255" s="2" t="s">
        <v>1085</v>
      </c>
      <c r="B255" s="2" t="s">
        <v>199</v>
      </c>
      <c r="C255" s="2" t="s">
        <v>13</v>
      </c>
      <c r="D255" s="2" t="s">
        <v>1088</v>
      </c>
      <c r="E255" s="15">
        <v>1</v>
      </c>
      <c r="F255" s="15">
        <v>-1</v>
      </c>
      <c r="G255" s="2" t="s">
        <v>15</v>
      </c>
      <c r="H255" s="2"/>
    </row>
    <row r="256" spans="1:8" ht="15">
      <c r="A256" s="2" t="s">
        <v>1085</v>
      </c>
      <c r="B256" s="2" t="s">
        <v>245</v>
      </c>
      <c r="C256" s="2" t="s">
        <v>27</v>
      </c>
      <c r="D256" s="2" t="s">
        <v>1089</v>
      </c>
      <c r="E256" s="15">
        <v>1</v>
      </c>
      <c r="F256" s="15">
        <v>0</v>
      </c>
      <c r="G256" s="2" t="s">
        <v>66</v>
      </c>
      <c r="H256" s="2"/>
    </row>
    <row r="257" spans="1:8" ht="15">
      <c r="A257" s="2" t="s">
        <v>1085</v>
      </c>
      <c r="B257" s="2" t="s">
        <v>245</v>
      </c>
      <c r="C257" s="2" t="s">
        <v>27</v>
      </c>
      <c r="D257" s="2" t="s">
        <v>1090</v>
      </c>
      <c r="E257" s="15">
        <v>1</v>
      </c>
      <c r="F257" s="15">
        <v>0</v>
      </c>
      <c r="G257" s="2" t="s">
        <v>80</v>
      </c>
      <c r="H257" s="2"/>
    </row>
    <row r="258" spans="1:8" ht="15">
      <c r="A258" s="2" t="s">
        <v>1085</v>
      </c>
      <c r="B258" s="2" t="s">
        <v>1091</v>
      </c>
      <c r="C258" s="2" t="s">
        <v>27</v>
      </c>
      <c r="D258" s="2" t="s">
        <v>1092</v>
      </c>
      <c r="E258" s="15">
        <v>1</v>
      </c>
      <c r="F258" s="15">
        <v>0</v>
      </c>
      <c r="G258" s="2" t="s">
        <v>66</v>
      </c>
      <c r="H258" s="2"/>
    </row>
    <row r="259" spans="1:8" ht="15">
      <c r="A259" s="2" t="s">
        <v>1085</v>
      </c>
      <c r="B259" s="2" t="s">
        <v>1093</v>
      </c>
      <c r="C259" s="2" t="s">
        <v>27</v>
      </c>
      <c r="D259" s="2" t="s">
        <v>1094</v>
      </c>
      <c r="E259" s="15">
        <v>0</v>
      </c>
      <c r="F259" s="15"/>
      <c r="G259" s="2"/>
      <c r="H259" s="2"/>
    </row>
    <row r="260" spans="1:8" ht="30">
      <c r="A260" s="2" t="s">
        <v>1095</v>
      </c>
      <c r="B260" s="2" t="s">
        <v>1096</v>
      </c>
      <c r="C260" s="2" t="s">
        <v>21</v>
      </c>
      <c r="D260" s="2" t="s">
        <v>1097</v>
      </c>
      <c r="E260" s="15">
        <v>0</v>
      </c>
      <c r="F260" s="15"/>
      <c r="G260" s="2"/>
      <c r="H260" s="2"/>
    </row>
    <row r="261" spans="1:8" ht="15">
      <c r="A261" s="2" t="s">
        <v>1098</v>
      </c>
      <c r="B261" s="2" t="s">
        <v>57</v>
      </c>
      <c r="C261" s="2" t="s">
        <v>10</v>
      </c>
      <c r="D261" s="2" t="s">
        <v>1099</v>
      </c>
      <c r="E261" s="15">
        <v>0</v>
      </c>
      <c r="F261" s="15"/>
      <c r="G261" s="2"/>
      <c r="H261" s="2"/>
    </row>
    <row r="262" spans="1:8" ht="15">
      <c r="A262" s="2" t="s">
        <v>1098</v>
      </c>
      <c r="B262" s="2" t="s">
        <v>1100</v>
      </c>
      <c r="C262" s="2" t="s">
        <v>21</v>
      </c>
      <c r="D262" s="2" t="s">
        <v>1101</v>
      </c>
      <c r="E262" s="15">
        <v>0</v>
      </c>
      <c r="F262" s="15"/>
      <c r="G262" s="2"/>
      <c r="H262" s="2"/>
    </row>
    <row r="263" spans="1:8" ht="15">
      <c r="A263" s="2" t="s">
        <v>1098</v>
      </c>
      <c r="B263" s="2" t="s">
        <v>498</v>
      </c>
      <c r="C263" s="2" t="s">
        <v>21</v>
      </c>
      <c r="D263" s="2" t="s">
        <v>1102</v>
      </c>
      <c r="E263" s="15">
        <v>1</v>
      </c>
      <c r="F263" s="15">
        <v>0</v>
      </c>
      <c r="G263" s="2" t="s">
        <v>66</v>
      </c>
      <c r="H263" s="2"/>
    </row>
    <row r="264" spans="1:8" ht="15">
      <c r="A264" s="2" t="s">
        <v>1098</v>
      </c>
      <c r="B264" s="2" t="s">
        <v>29</v>
      </c>
      <c r="C264" s="2" t="s">
        <v>30</v>
      </c>
      <c r="D264" s="2" t="s">
        <v>1103</v>
      </c>
      <c r="E264" s="15">
        <v>0</v>
      </c>
      <c r="F264" s="15"/>
      <c r="G264" s="2"/>
      <c r="H264" s="2"/>
    </row>
    <row r="265" spans="1:8" ht="15">
      <c r="A265" s="2" t="s">
        <v>1104</v>
      </c>
      <c r="B265" s="2" t="s">
        <v>1105</v>
      </c>
      <c r="C265" s="2" t="s">
        <v>76</v>
      </c>
      <c r="D265" s="2" t="s">
        <v>1106</v>
      </c>
      <c r="E265" s="15">
        <v>1</v>
      </c>
      <c r="F265" s="15">
        <v>1</v>
      </c>
      <c r="G265" s="2" t="s">
        <v>23</v>
      </c>
      <c r="H265" s="2"/>
    </row>
    <row r="266" spans="1:8" ht="15">
      <c r="A266" s="2" t="s">
        <v>1104</v>
      </c>
      <c r="B266" s="2" t="s">
        <v>971</v>
      </c>
      <c r="C266" s="2" t="s">
        <v>13</v>
      </c>
      <c r="D266" s="2" t="s">
        <v>1107</v>
      </c>
      <c r="E266" s="15">
        <v>0</v>
      </c>
      <c r="F266" s="15"/>
      <c r="G266" s="2"/>
      <c r="H266" s="2"/>
    </row>
    <row r="267" spans="1:8" ht="30">
      <c r="A267" s="2" t="s">
        <v>1104</v>
      </c>
      <c r="B267" s="2" t="s">
        <v>1105</v>
      </c>
      <c r="C267" s="2" t="s">
        <v>76</v>
      </c>
      <c r="D267" s="2" t="s">
        <v>1108</v>
      </c>
      <c r="E267" s="15">
        <v>1</v>
      </c>
      <c r="F267" s="15">
        <v>0</v>
      </c>
      <c r="G267" s="2" t="s">
        <v>45</v>
      </c>
      <c r="H267" s="2"/>
    </row>
    <row r="268" spans="1:8" ht="15">
      <c r="A268" s="2" t="s">
        <v>1104</v>
      </c>
      <c r="B268" s="2" t="s">
        <v>16</v>
      </c>
      <c r="C268" s="2" t="s">
        <v>13</v>
      </c>
      <c r="D268" s="2" t="s">
        <v>1109</v>
      </c>
      <c r="E268" s="15">
        <v>1</v>
      </c>
      <c r="F268" s="15">
        <v>1</v>
      </c>
      <c r="G268" s="2" t="s">
        <v>66</v>
      </c>
      <c r="H268" s="2"/>
    </row>
    <row r="269" spans="1:8" ht="15">
      <c r="A269" s="2" t="s">
        <v>1104</v>
      </c>
      <c r="B269" s="2" t="s">
        <v>16</v>
      </c>
      <c r="C269" s="2" t="s">
        <v>13</v>
      </c>
      <c r="D269" s="2" t="s">
        <v>1110</v>
      </c>
      <c r="E269" s="15">
        <v>1</v>
      </c>
      <c r="F269" s="15">
        <v>1</v>
      </c>
      <c r="G269" s="2" t="s">
        <v>80</v>
      </c>
      <c r="H269" s="2"/>
    </row>
    <row r="270" spans="1:8" ht="15">
      <c r="A270" s="2" t="s">
        <v>1104</v>
      </c>
      <c r="B270" s="2" t="s">
        <v>16</v>
      </c>
      <c r="C270" s="2" t="s">
        <v>13</v>
      </c>
      <c r="D270" s="2" t="s">
        <v>1111</v>
      </c>
      <c r="E270" s="15">
        <v>1</v>
      </c>
      <c r="F270" s="15">
        <v>-1</v>
      </c>
      <c r="G270" s="2" t="s">
        <v>66</v>
      </c>
      <c r="H270" s="2"/>
    </row>
    <row r="271" spans="1:8" ht="15">
      <c r="A271" s="2" t="s">
        <v>1112</v>
      </c>
      <c r="B271" s="2" t="s">
        <v>95</v>
      </c>
      <c r="C271" s="2" t="s">
        <v>30</v>
      </c>
      <c r="D271" s="2" t="s">
        <v>1113</v>
      </c>
      <c r="E271" s="15">
        <v>0</v>
      </c>
      <c r="F271" s="15"/>
      <c r="G271" s="2"/>
      <c r="H271" s="2"/>
    </row>
    <row r="272" spans="1:8" ht="15">
      <c r="A272" s="62" t="s">
        <v>1112</v>
      </c>
      <c r="B272" s="62" t="s">
        <v>555</v>
      </c>
      <c r="C272" s="62" t="s">
        <v>27</v>
      </c>
      <c r="D272" s="62" t="s">
        <v>1114</v>
      </c>
      <c r="E272" s="15"/>
      <c r="F272" s="15"/>
      <c r="G272" s="2"/>
      <c r="H272" s="2"/>
    </row>
    <row r="273" spans="1:8" ht="15">
      <c r="A273" s="2" t="s">
        <v>1112</v>
      </c>
      <c r="B273" s="2" t="s">
        <v>971</v>
      </c>
      <c r="C273" s="2" t="s">
        <v>13</v>
      </c>
      <c r="D273" s="2" t="s">
        <v>1115</v>
      </c>
      <c r="E273" s="15">
        <v>1</v>
      </c>
      <c r="F273" s="15">
        <v>0</v>
      </c>
      <c r="G273" s="2" t="s">
        <v>66</v>
      </c>
      <c r="H273" s="2"/>
    </row>
    <row r="274" spans="1:8" ht="15">
      <c r="A274" s="2" t="s">
        <v>1112</v>
      </c>
      <c r="B274" s="2" t="s">
        <v>64</v>
      </c>
      <c r="C274" s="2" t="s">
        <v>10</v>
      </c>
      <c r="D274" s="2" t="s">
        <v>1116</v>
      </c>
      <c r="E274" s="15">
        <v>0</v>
      </c>
      <c r="F274" s="15"/>
      <c r="G274" s="2"/>
      <c r="H274" s="2"/>
    </row>
    <row r="275" spans="1:8" ht="15">
      <c r="A275" s="2" t="s">
        <v>1112</v>
      </c>
      <c r="B275" s="2" t="s">
        <v>57</v>
      </c>
      <c r="C275" s="2" t="s">
        <v>10</v>
      </c>
      <c r="D275" s="2" t="s">
        <v>1117</v>
      </c>
      <c r="E275" s="15">
        <v>1</v>
      </c>
      <c r="F275" s="15">
        <v>-1</v>
      </c>
      <c r="G275" s="2" t="s">
        <v>15</v>
      </c>
      <c r="H275" s="2"/>
    </row>
    <row r="276" spans="1:8" ht="15">
      <c r="A276" s="2" t="s">
        <v>1118</v>
      </c>
      <c r="B276" s="2" t="s">
        <v>57</v>
      </c>
      <c r="C276" s="2" t="s">
        <v>10</v>
      </c>
      <c r="D276" s="2" t="s">
        <v>1119</v>
      </c>
      <c r="E276" s="15">
        <v>0</v>
      </c>
      <c r="F276" s="15"/>
      <c r="G276" s="2"/>
      <c r="H276" s="2"/>
    </row>
    <row r="277" spans="1:8" ht="15">
      <c r="A277" s="2" t="s">
        <v>1118</v>
      </c>
      <c r="B277" s="2" t="s">
        <v>57</v>
      </c>
      <c r="C277" s="2" t="s">
        <v>10</v>
      </c>
      <c r="D277" s="2" t="s">
        <v>1120</v>
      </c>
      <c r="E277" s="15">
        <v>1</v>
      </c>
      <c r="F277" s="15">
        <v>1</v>
      </c>
      <c r="G277" s="2" t="s">
        <v>23</v>
      </c>
      <c r="H277" s="2"/>
    </row>
    <row r="278" spans="1:8" ht="15">
      <c r="A278" s="2" t="s">
        <v>1121</v>
      </c>
      <c r="B278" s="2" t="s">
        <v>217</v>
      </c>
      <c r="C278" s="2" t="s">
        <v>10</v>
      </c>
      <c r="D278" s="5" t="s">
        <v>1122</v>
      </c>
      <c r="E278" s="15">
        <v>0</v>
      </c>
      <c r="F278" s="15"/>
      <c r="G278" s="2"/>
      <c r="H278" s="2"/>
    </row>
    <row r="279" spans="1:8" ht="30">
      <c r="A279" s="2" t="s">
        <v>1121</v>
      </c>
      <c r="B279" s="2" t="s">
        <v>9</v>
      </c>
      <c r="C279" s="2" t="s">
        <v>10</v>
      </c>
      <c r="D279" s="2" t="s">
        <v>1123</v>
      </c>
      <c r="E279" s="15">
        <v>0</v>
      </c>
      <c r="F279" s="15"/>
      <c r="G279" s="2"/>
      <c r="H279" s="2"/>
    </row>
    <row r="280" spans="1:8" ht="15">
      <c r="A280" s="2" t="s">
        <v>1121</v>
      </c>
      <c r="B280" s="2" t="s">
        <v>57</v>
      </c>
      <c r="C280" s="2" t="s">
        <v>10</v>
      </c>
      <c r="D280" s="2" t="s">
        <v>1124</v>
      </c>
      <c r="E280" s="15">
        <v>0</v>
      </c>
      <c r="F280" s="15"/>
      <c r="G280" s="2"/>
      <c r="H280" s="2"/>
    </row>
    <row r="281" spans="1:8" ht="15">
      <c r="A281" s="2" t="s">
        <v>1121</v>
      </c>
      <c r="B281" s="2" t="s">
        <v>9</v>
      </c>
      <c r="C281" s="2" t="s">
        <v>10</v>
      </c>
      <c r="D281" s="2" t="s">
        <v>1125</v>
      </c>
      <c r="E281" s="15">
        <v>0</v>
      </c>
      <c r="F281" s="15"/>
      <c r="G281" s="2"/>
      <c r="H281" s="2"/>
    </row>
    <row r="282" spans="1:8" ht="30">
      <c r="A282" s="2" t="s">
        <v>1126</v>
      </c>
      <c r="B282" s="2" t="s">
        <v>29</v>
      </c>
      <c r="C282" s="2" t="s">
        <v>30</v>
      </c>
      <c r="D282" s="2" t="s">
        <v>1127</v>
      </c>
      <c r="E282" s="15">
        <v>0</v>
      </c>
      <c r="F282" s="15"/>
      <c r="G282" s="2"/>
      <c r="H282" s="2" t="s">
        <v>834</v>
      </c>
    </row>
    <row r="283" spans="1:8" ht="30">
      <c r="A283" s="2" t="s">
        <v>1128</v>
      </c>
      <c r="B283" s="2" t="s">
        <v>95</v>
      </c>
      <c r="C283" s="2" t="s">
        <v>30</v>
      </c>
      <c r="D283" s="2" t="s">
        <v>1129</v>
      </c>
      <c r="E283" s="15">
        <v>1</v>
      </c>
      <c r="F283" s="15">
        <v>0</v>
      </c>
      <c r="G283" s="2" t="s">
        <v>23</v>
      </c>
      <c r="H283" s="2"/>
    </row>
    <row r="284" spans="1:8" ht="30">
      <c r="A284" s="2" t="s">
        <v>1128</v>
      </c>
      <c r="B284" s="2" t="s">
        <v>95</v>
      </c>
      <c r="C284" s="2" t="s">
        <v>30</v>
      </c>
      <c r="D284" s="2" t="s">
        <v>1130</v>
      </c>
      <c r="E284" s="15">
        <v>2</v>
      </c>
      <c r="F284" s="15"/>
      <c r="G284" s="2"/>
      <c r="H284" s="2"/>
    </row>
    <row r="285" spans="1:8" ht="15">
      <c r="A285" s="2" t="s">
        <v>1128</v>
      </c>
      <c r="B285" s="2" t="s">
        <v>1131</v>
      </c>
      <c r="C285" s="2" t="s">
        <v>21</v>
      </c>
      <c r="D285" s="2" t="s">
        <v>1132</v>
      </c>
      <c r="E285" s="15">
        <v>1</v>
      </c>
      <c r="F285" s="15">
        <v>0</v>
      </c>
      <c r="G285" s="2" t="s">
        <v>23</v>
      </c>
      <c r="H285" s="2"/>
    </row>
    <row r="286" spans="1:8" ht="15">
      <c r="A286" s="2" t="s">
        <v>1133</v>
      </c>
      <c r="B286" s="2" t="s">
        <v>1134</v>
      </c>
      <c r="C286" s="2" t="s">
        <v>76</v>
      </c>
      <c r="D286" s="2" t="s">
        <v>1135</v>
      </c>
      <c r="E286" s="15">
        <v>1</v>
      </c>
      <c r="F286" s="15">
        <v>-1</v>
      </c>
      <c r="G286" s="2" t="s">
        <v>23</v>
      </c>
      <c r="H286" s="2"/>
    </row>
    <row r="287" spans="1:8" ht="15">
      <c r="A287" s="2" t="s">
        <v>1133</v>
      </c>
      <c r="B287" s="2" t="s">
        <v>167</v>
      </c>
      <c r="C287" s="2" t="s">
        <v>13</v>
      </c>
      <c r="D287" s="2" t="s">
        <v>1136</v>
      </c>
      <c r="E287" s="15">
        <v>0</v>
      </c>
      <c r="F287" s="15"/>
      <c r="G287" s="2"/>
      <c r="H287" s="2"/>
    </row>
    <row r="288" spans="1:8" ht="30">
      <c r="A288" s="2" t="s">
        <v>1133</v>
      </c>
      <c r="B288" s="2" t="s">
        <v>95</v>
      </c>
      <c r="C288" s="2" t="s">
        <v>30</v>
      </c>
      <c r="D288" s="2" t="s">
        <v>1137</v>
      </c>
      <c r="E288" s="15">
        <v>1</v>
      </c>
      <c r="F288" s="15">
        <v>1</v>
      </c>
      <c r="G288" s="2" t="s">
        <v>23</v>
      </c>
      <c r="H288" s="2"/>
    </row>
    <row r="289" spans="1:8" ht="15">
      <c r="A289" s="2" t="s">
        <v>1138</v>
      </c>
      <c r="B289" s="2" t="s">
        <v>29</v>
      </c>
      <c r="C289" s="2" t="s">
        <v>30</v>
      </c>
      <c r="D289" s="2" t="s">
        <v>1139</v>
      </c>
      <c r="E289" s="15">
        <v>0</v>
      </c>
      <c r="F289" s="15"/>
      <c r="G289" s="2"/>
      <c r="H289" s="2"/>
    </row>
    <row r="290" spans="1:8" ht="15">
      <c r="A290" s="2" t="s">
        <v>1138</v>
      </c>
      <c r="B290" s="2" t="s">
        <v>60</v>
      </c>
      <c r="C290" s="2" t="s">
        <v>27</v>
      </c>
      <c r="D290" s="2" t="s">
        <v>1140</v>
      </c>
      <c r="E290" s="15">
        <v>1</v>
      </c>
      <c r="F290" s="15">
        <v>1</v>
      </c>
      <c r="G290" s="2" t="s">
        <v>23</v>
      </c>
      <c r="H290" s="2"/>
    </row>
    <row r="291" spans="1:8" ht="15">
      <c r="A291" s="2" t="s">
        <v>1138</v>
      </c>
      <c r="B291" s="2" t="s">
        <v>36</v>
      </c>
      <c r="C291" s="2" t="s">
        <v>10</v>
      </c>
      <c r="D291" s="2" t="s">
        <v>1141</v>
      </c>
      <c r="E291" s="15">
        <v>1</v>
      </c>
      <c r="F291" s="15">
        <v>0</v>
      </c>
      <c r="G291" s="2" t="s">
        <v>18</v>
      </c>
      <c r="H291" s="2"/>
    </row>
    <row r="292" spans="1:8" ht="15">
      <c r="A292" s="2" t="s">
        <v>1138</v>
      </c>
      <c r="B292" s="2" t="s">
        <v>36</v>
      </c>
      <c r="C292" s="2" t="s">
        <v>10</v>
      </c>
      <c r="D292" s="2" t="s">
        <v>1142</v>
      </c>
      <c r="E292" s="15">
        <v>0</v>
      </c>
      <c r="F292" s="15"/>
      <c r="G292" s="2"/>
      <c r="H292" s="2"/>
    </row>
    <row r="293" spans="1:8" ht="30">
      <c r="A293" s="2" t="s">
        <v>1138</v>
      </c>
      <c r="B293" s="2" t="s">
        <v>60</v>
      </c>
      <c r="C293" s="2" t="s">
        <v>27</v>
      </c>
      <c r="D293" s="2" t="s">
        <v>1143</v>
      </c>
      <c r="E293" s="15">
        <v>1</v>
      </c>
      <c r="F293" s="15">
        <v>0</v>
      </c>
      <c r="G293" s="2" t="s">
        <v>45</v>
      </c>
      <c r="H293" s="2"/>
    </row>
    <row r="294" spans="1:8" ht="15">
      <c r="A294" s="2" t="s">
        <v>1138</v>
      </c>
      <c r="B294" s="2" t="s">
        <v>263</v>
      </c>
      <c r="C294" s="2" t="s">
        <v>27</v>
      </c>
      <c r="D294" s="2" t="s">
        <v>1144</v>
      </c>
      <c r="E294" s="15">
        <v>1</v>
      </c>
      <c r="F294" s="15">
        <v>1</v>
      </c>
      <c r="G294" s="2" t="s">
        <v>80</v>
      </c>
      <c r="H294" s="2"/>
    </row>
    <row r="295" spans="1:8" ht="15">
      <c r="A295" s="2" t="s">
        <v>1138</v>
      </c>
      <c r="B295" s="2" t="s">
        <v>36</v>
      </c>
      <c r="C295" s="2" t="s">
        <v>10</v>
      </c>
      <c r="D295" s="2" t="s">
        <v>1145</v>
      </c>
      <c r="E295" s="15">
        <v>0</v>
      </c>
      <c r="F295" s="15"/>
      <c r="G295" s="2"/>
      <c r="H295" s="2"/>
    </row>
    <row r="296" spans="1:8" ht="15">
      <c r="A296" s="2" t="s">
        <v>1138</v>
      </c>
      <c r="B296" s="2" t="s">
        <v>60</v>
      </c>
      <c r="C296" s="2" t="s">
        <v>27</v>
      </c>
      <c r="D296" s="2" t="s">
        <v>1146</v>
      </c>
      <c r="E296" s="15">
        <v>1</v>
      </c>
      <c r="F296" s="15">
        <v>0</v>
      </c>
      <c r="G296" s="2" t="s">
        <v>18</v>
      </c>
      <c r="H296" s="2"/>
    </row>
    <row r="297" spans="1:8" ht="15">
      <c r="A297" s="2" t="s">
        <v>1138</v>
      </c>
      <c r="B297" s="2" t="s">
        <v>69</v>
      </c>
      <c r="C297" s="2" t="s">
        <v>27</v>
      </c>
      <c r="D297" s="2" t="s">
        <v>1147</v>
      </c>
      <c r="E297" s="15">
        <v>1</v>
      </c>
      <c r="F297" s="15">
        <v>-1</v>
      </c>
      <c r="G297" s="2" t="s">
        <v>23</v>
      </c>
      <c r="H297" s="2"/>
    </row>
    <row r="298" spans="1:8" ht="30">
      <c r="A298" s="2" t="s">
        <v>1138</v>
      </c>
      <c r="B298" s="2" t="s">
        <v>60</v>
      </c>
      <c r="C298" s="2" t="s">
        <v>27</v>
      </c>
      <c r="D298" s="2" t="s">
        <v>1148</v>
      </c>
      <c r="E298" s="15">
        <v>0</v>
      </c>
      <c r="F298" s="15"/>
      <c r="G298" s="2"/>
      <c r="H298" s="2"/>
    </row>
    <row r="299" spans="1:8" ht="15">
      <c r="A299" s="2" t="s">
        <v>1138</v>
      </c>
      <c r="B299" s="2" t="s">
        <v>217</v>
      </c>
      <c r="C299" s="2" t="s">
        <v>10</v>
      </c>
      <c r="D299" s="2" t="s">
        <v>1149</v>
      </c>
      <c r="E299" s="15">
        <v>0</v>
      </c>
      <c r="F299" s="15"/>
      <c r="G299" s="2"/>
      <c r="H299" s="2"/>
    </row>
    <row r="300" spans="1:8" ht="15">
      <c r="A300" s="2" t="s">
        <v>1138</v>
      </c>
      <c r="B300" s="2" t="s">
        <v>263</v>
      </c>
      <c r="C300" s="2" t="s">
        <v>27</v>
      </c>
      <c r="D300" s="2" t="s">
        <v>1150</v>
      </c>
      <c r="E300" s="15">
        <v>1</v>
      </c>
      <c r="F300" s="15">
        <v>-1</v>
      </c>
      <c r="G300" s="2" t="s">
        <v>15</v>
      </c>
      <c r="H300" s="2"/>
    </row>
    <row r="301" spans="1:8" ht="15">
      <c r="A301" s="62" t="s">
        <v>1138</v>
      </c>
      <c r="B301" s="62" t="s">
        <v>526</v>
      </c>
      <c r="C301" s="62" t="s">
        <v>27</v>
      </c>
      <c r="D301" s="62" t="s">
        <v>1151</v>
      </c>
      <c r="E301" s="15"/>
      <c r="F301" s="15"/>
      <c r="G301" s="2"/>
      <c r="H301" s="2"/>
    </row>
    <row r="302" spans="1:8" ht="15">
      <c r="A302" s="2" t="s">
        <v>1152</v>
      </c>
      <c r="B302" s="2" t="s">
        <v>531</v>
      </c>
      <c r="C302" s="2" t="s">
        <v>13</v>
      </c>
      <c r="D302" s="2" t="s">
        <v>1153</v>
      </c>
      <c r="E302" s="15">
        <v>0</v>
      </c>
      <c r="F302" s="15"/>
      <c r="G302" s="2"/>
      <c r="H302" s="2"/>
    </row>
    <row r="303" spans="1:8" ht="15">
      <c r="A303" s="2" t="s">
        <v>1154</v>
      </c>
      <c r="B303" s="2" t="s">
        <v>114</v>
      </c>
      <c r="C303" s="2" t="s">
        <v>27</v>
      </c>
      <c r="D303" s="2" t="s">
        <v>1155</v>
      </c>
      <c r="E303" s="15">
        <v>1</v>
      </c>
      <c r="F303" s="15">
        <v>1</v>
      </c>
      <c r="G303" s="2" t="s">
        <v>23</v>
      </c>
      <c r="H303" s="2"/>
    </row>
    <row r="304" spans="1:8" ht="30">
      <c r="A304" s="2" t="s">
        <v>1154</v>
      </c>
      <c r="B304" s="2" t="s">
        <v>81</v>
      </c>
      <c r="C304" s="2" t="s">
        <v>27</v>
      </c>
      <c r="D304" s="2" t="s">
        <v>1156</v>
      </c>
      <c r="E304" s="15">
        <v>1</v>
      </c>
      <c r="F304" s="15">
        <v>1</v>
      </c>
      <c r="G304" s="2" t="s">
        <v>45</v>
      </c>
      <c r="H304" s="2"/>
    </row>
    <row r="305" spans="1:8" ht="15">
      <c r="A305" s="2" t="s">
        <v>1157</v>
      </c>
      <c r="B305" s="2" t="s">
        <v>57</v>
      </c>
      <c r="C305" s="2" t="s">
        <v>10</v>
      </c>
      <c r="D305" s="2" t="s">
        <v>1158</v>
      </c>
      <c r="E305" s="15">
        <v>1</v>
      </c>
      <c r="F305" s="15">
        <v>1</v>
      </c>
      <c r="G305" s="2" t="s">
        <v>18</v>
      </c>
      <c r="H305" s="2"/>
    </row>
    <row r="306" spans="1:8" ht="15">
      <c r="A306" s="2" t="s">
        <v>1157</v>
      </c>
      <c r="B306" s="2" t="s">
        <v>72</v>
      </c>
      <c r="C306" s="2" t="s">
        <v>10</v>
      </c>
      <c r="D306" s="2" t="s">
        <v>1159</v>
      </c>
      <c r="E306" s="15">
        <v>0</v>
      </c>
      <c r="F306" s="15"/>
      <c r="G306" s="2"/>
      <c r="H306" s="2"/>
    </row>
    <row r="307" spans="1:8" ht="15">
      <c r="A307" s="2" t="s">
        <v>1157</v>
      </c>
      <c r="B307" s="2" t="s">
        <v>95</v>
      </c>
      <c r="C307" s="2" t="s">
        <v>30</v>
      </c>
      <c r="D307" s="2" t="s">
        <v>1160</v>
      </c>
      <c r="E307" s="15">
        <v>0</v>
      </c>
      <c r="F307" s="15"/>
      <c r="G307" s="2"/>
      <c r="H307" s="2"/>
    </row>
    <row r="308" spans="1:8" ht="15">
      <c r="A308" s="2" t="s">
        <v>1161</v>
      </c>
      <c r="B308" s="2" t="s">
        <v>57</v>
      </c>
      <c r="C308" s="2" t="s">
        <v>10</v>
      </c>
      <c r="D308" s="2" t="s">
        <v>1162</v>
      </c>
      <c r="E308" s="15">
        <v>0</v>
      </c>
      <c r="F308" s="15"/>
      <c r="G308" s="2"/>
      <c r="H308" s="2"/>
    </row>
    <row r="309" spans="1:8" ht="15">
      <c r="A309" s="2" t="s">
        <v>1163</v>
      </c>
      <c r="B309" s="2" t="s">
        <v>64</v>
      </c>
      <c r="C309" s="2" t="s">
        <v>10</v>
      </c>
      <c r="D309" s="2" t="s">
        <v>1164</v>
      </c>
      <c r="E309" s="15">
        <v>0</v>
      </c>
      <c r="F309" s="15"/>
      <c r="G309" s="2"/>
      <c r="H309" s="2"/>
    </row>
    <row r="310" spans="1:8" ht="15">
      <c r="A310" s="2" t="s">
        <v>1165</v>
      </c>
      <c r="B310" s="2" t="s">
        <v>128</v>
      </c>
      <c r="C310" s="2" t="s">
        <v>27</v>
      </c>
      <c r="D310" s="2" t="s">
        <v>1166</v>
      </c>
      <c r="E310" s="15">
        <v>1</v>
      </c>
      <c r="F310" s="15">
        <v>0</v>
      </c>
      <c r="G310" s="2" t="s">
        <v>23</v>
      </c>
      <c r="H310" s="2"/>
    </row>
    <row r="311" spans="1:8" ht="15">
      <c r="A311" s="2" t="s">
        <v>1165</v>
      </c>
      <c r="B311" s="2" t="s">
        <v>128</v>
      </c>
      <c r="C311" s="2" t="s">
        <v>27</v>
      </c>
      <c r="D311" s="2" t="s">
        <v>1167</v>
      </c>
      <c r="E311" s="15">
        <v>1</v>
      </c>
      <c r="F311" s="15">
        <v>1</v>
      </c>
      <c r="G311" s="2" t="s">
        <v>80</v>
      </c>
      <c r="H311" s="2"/>
    </row>
    <row r="312" spans="1:8" ht="15">
      <c r="A312" s="2" t="s">
        <v>1165</v>
      </c>
      <c r="B312" s="2" t="s">
        <v>128</v>
      </c>
      <c r="C312" s="2" t="s">
        <v>27</v>
      </c>
      <c r="D312" s="2" t="s">
        <v>1168</v>
      </c>
      <c r="E312" s="15">
        <v>1</v>
      </c>
      <c r="F312" s="15">
        <v>1</v>
      </c>
      <c r="G312" s="2" t="s">
        <v>80</v>
      </c>
      <c r="H312" s="2"/>
    </row>
    <row r="313" spans="1:8" ht="15">
      <c r="A313" s="2" t="s">
        <v>1165</v>
      </c>
      <c r="B313" s="2" t="s">
        <v>641</v>
      </c>
      <c r="C313" s="2" t="s">
        <v>27</v>
      </c>
      <c r="D313" s="2" t="s">
        <v>1169</v>
      </c>
      <c r="E313" s="15">
        <v>1</v>
      </c>
      <c r="F313" s="15">
        <v>0</v>
      </c>
      <c r="G313" s="2" t="s">
        <v>23</v>
      </c>
      <c r="H313" s="2"/>
    </row>
    <row r="314" spans="1:8" ht="15">
      <c r="A314" s="2" t="s">
        <v>1165</v>
      </c>
      <c r="B314" s="2" t="s">
        <v>36</v>
      </c>
      <c r="C314" s="2" t="s">
        <v>10</v>
      </c>
      <c r="D314" s="2" t="s">
        <v>1170</v>
      </c>
      <c r="E314" s="15">
        <v>0</v>
      </c>
      <c r="F314" s="15"/>
      <c r="G314" s="2"/>
      <c r="H314" s="2"/>
    </row>
    <row r="315" spans="1:8" ht="15">
      <c r="A315" s="2" t="s">
        <v>1165</v>
      </c>
      <c r="B315" s="2" t="s">
        <v>1171</v>
      </c>
      <c r="C315" s="2" t="s">
        <v>30</v>
      </c>
      <c r="D315" s="2" t="s">
        <v>497</v>
      </c>
      <c r="E315" s="15">
        <v>0</v>
      </c>
      <c r="F315" s="15"/>
      <c r="G315" s="2"/>
      <c r="H315" s="2"/>
    </row>
    <row r="316" spans="1:8" ht="15">
      <c r="A316" s="2" t="s">
        <v>1165</v>
      </c>
      <c r="B316" s="2" t="s">
        <v>1171</v>
      </c>
      <c r="C316" s="2" t="s">
        <v>30</v>
      </c>
      <c r="D316" s="2" t="s">
        <v>1172</v>
      </c>
      <c r="E316" s="15">
        <v>0</v>
      </c>
      <c r="F316" s="15"/>
      <c r="G316" s="2"/>
      <c r="H316" s="2" t="s">
        <v>834</v>
      </c>
    </row>
    <row r="317" spans="1:8" s="68" customFormat="1">
      <c r="A317" s="72"/>
      <c r="B317" s="72"/>
      <c r="C317" s="72"/>
      <c r="D317" s="72"/>
      <c r="E317" s="73"/>
      <c r="F317" s="73"/>
      <c r="G317" s="72"/>
      <c r="H317" s="72"/>
    </row>
    <row r="318" spans="1:8" ht="15">
      <c r="A318" s="2" t="s">
        <v>1173</v>
      </c>
      <c r="B318" s="2" t="s">
        <v>29</v>
      </c>
      <c r="C318" s="2" t="s">
        <v>30</v>
      </c>
      <c r="D318" s="2" t="s">
        <v>1174</v>
      </c>
      <c r="E318" s="15">
        <v>0</v>
      </c>
      <c r="F318" s="15"/>
      <c r="G318" s="2"/>
      <c r="H318" s="2"/>
    </row>
    <row r="319" spans="1:8" ht="15">
      <c r="A319" s="2" t="s">
        <v>1173</v>
      </c>
      <c r="B319" s="2" t="s">
        <v>29</v>
      </c>
      <c r="C319" s="2" t="s">
        <v>30</v>
      </c>
      <c r="D319" s="2" t="s">
        <v>1175</v>
      </c>
      <c r="E319" s="15">
        <v>0</v>
      </c>
      <c r="F319" s="15"/>
      <c r="G319" s="2"/>
      <c r="H319" s="2"/>
    </row>
    <row r="320" spans="1:8" ht="15">
      <c r="A320" s="2" t="s">
        <v>1173</v>
      </c>
      <c r="B320" s="2" t="s">
        <v>29</v>
      </c>
      <c r="C320" s="2" t="s">
        <v>30</v>
      </c>
      <c r="D320" s="2" t="s">
        <v>1176</v>
      </c>
      <c r="E320" s="15">
        <v>0</v>
      </c>
      <c r="F320" s="15"/>
      <c r="G320" s="2"/>
      <c r="H320" s="2"/>
    </row>
    <row r="321" spans="1:8" ht="15">
      <c r="A321" s="2" t="s">
        <v>1173</v>
      </c>
      <c r="B321" s="2" t="s">
        <v>29</v>
      </c>
      <c r="C321" s="2" t="s">
        <v>30</v>
      </c>
      <c r="D321" s="2" t="s">
        <v>1177</v>
      </c>
      <c r="E321" s="15">
        <v>0</v>
      </c>
      <c r="F321" s="15"/>
      <c r="G321" s="2"/>
      <c r="H321" s="2"/>
    </row>
    <row r="322" spans="1:8" ht="15">
      <c r="A322" s="2" t="s">
        <v>1178</v>
      </c>
      <c r="B322" s="2" t="s">
        <v>1179</v>
      </c>
      <c r="C322" s="2" t="s">
        <v>21</v>
      </c>
      <c r="D322" s="2" t="s">
        <v>727</v>
      </c>
      <c r="E322" s="15">
        <v>2</v>
      </c>
      <c r="F322" s="15"/>
      <c r="G322" s="2"/>
      <c r="H322" s="2"/>
    </row>
    <row r="323" spans="1:8" ht="15">
      <c r="A323" s="2" t="s">
        <v>1178</v>
      </c>
      <c r="B323" s="2" t="s">
        <v>199</v>
      </c>
      <c r="C323" s="2" t="s">
        <v>13</v>
      </c>
      <c r="D323" s="2" t="s">
        <v>741</v>
      </c>
      <c r="E323" s="15">
        <v>0</v>
      </c>
      <c r="F323" s="15"/>
      <c r="G323" s="2"/>
      <c r="H323" s="2"/>
    </row>
    <row r="324" spans="1:8" ht="15">
      <c r="A324" s="2" t="s">
        <v>1178</v>
      </c>
      <c r="B324" s="2" t="s">
        <v>16</v>
      </c>
      <c r="C324" s="2" t="s">
        <v>13</v>
      </c>
      <c r="D324" s="2" t="s">
        <v>1177</v>
      </c>
      <c r="E324" s="15">
        <v>0</v>
      </c>
      <c r="F324" s="15"/>
      <c r="G324" s="2"/>
      <c r="H324" s="2"/>
    </row>
    <row r="325" spans="1:8" ht="15">
      <c r="A325" s="2" t="s">
        <v>1178</v>
      </c>
      <c r="B325" s="2" t="s">
        <v>503</v>
      </c>
      <c r="C325" s="2" t="s">
        <v>27</v>
      </c>
      <c r="D325" s="2" t="s">
        <v>1180</v>
      </c>
      <c r="E325" s="15">
        <v>0</v>
      </c>
      <c r="F325" s="15"/>
      <c r="G325" s="2"/>
      <c r="H325" s="2" t="s">
        <v>401</v>
      </c>
    </row>
    <row r="326" spans="1:8" ht="15">
      <c r="A326" s="2" t="s">
        <v>1178</v>
      </c>
      <c r="B326" s="2" t="s">
        <v>503</v>
      </c>
      <c r="C326" s="2" t="s">
        <v>27</v>
      </c>
      <c r="D326" s="2" t="s">
        <v>1181</v>
      </c>
      <c r="E326" s="15">
        <v>0</v>
      </c>
      <c r="F326" s="15"/>
      <c r="G326" s="2"/>
      <c r="H326" s="2"/>
    </row>
    <row r="327" spans="1:8" ht="15">
      <c r="A327" s="2" t="s">
        <v>1178</v>
      </c>
      <c r="B327" s="2" t="s">
        <v>29</v>
      </c>
      <c r="C327" s="2" t="s">
        <v>30</v>
      </c>
      <c r="D327" s="2" t="s">
        <v>1182</v>
      </c>
      <c r="E327" s="15">
        <v>0</v>
      </c>
      <c r="F327" s="15"/>
      <c r="G327" s="2"/>
      <c r="H327" s="2"/>
    </row>
    <row r="328" spans="1:8" ht="19.5" customHeight="1">
      <c r="A328" s="2" t="s">
        <v>1178</v>
      </c>
      <c r="B328" s="2" t="s">
        <v>29</v>
      </c>
      <c r="C328" s="2" t="s">
        <v>30</v>
      </c>
      <c r="D328" s="2" t="s">
        <v>1183</v>
      </c>
      <c r="E328" s="15">
        <v>0</v>
      </c>
      <c r="F328" s="15"/>
      <c r="G328" s="2"/>
      <c r="H328" s="2"/>
    </row>
    <row r="329" spans="1:8" ht="19.5" customHeight="1">
      <c r="A329" s="2" t="s">
        <v>1178</v>
      </c>
      <c r="B329" s="2" t="s">
        <v>29</v>
      </c>
      <c r="C329" s="2" t="s">
        <v>30</v>
      </c>
      <c r="D329" s="2" t="s">
        <v>1184</v>
      </c>
      <c r="E329" s="15">
        <v>0</v>
      </c>
      <c r="F329" s="15"/>
      <c r="G329" s="2"/>
      <c r="H329" s="2"/>
    </row>
    <row r="330" spans="1:8" ht="15">
      <c r="A330" s="2" t="s">
        <v>1185</v>
      </c>
      <c r="B330" s="2" t="s">
        <v>57</v>
      </c>
      <c r="C330" s="2" t="s">
        <v>10</v>
      </c>
      <c r="D330" s="2" t="s">
        <v>1186</v>
      </c>
      <c r="E330" s="15">
        <v>1</v>
      </c>
      <c r="F330" s="15">
        <v>-1</v>
      </c>
      <c r="G330" s="2" t="s">
        <v>66</v>
      </c>
      <c r="H330" s="2"/>
    </row>
    <row r="331" spans="1:8" ht="15">
      <c r="A331" s="2" t="s">
        <v>1185</v>
      </c>
      <c r="B331" s="2" t="s">
        <v>9</v>
      </c>
      <c r="C331" s="2" t="s">
        <v>10</v>
      </c>
      <c r="D331" s="2" t="s">
        <v>1187</v>
      </c>
      <c r="E331" s="15">
        <v>0</v>
      </c>
      <c r="F331" s="15"/>
      <c r="G331" s="2"/>
      <c r="H331" s="2"/>
    </row>
    <row r="332" spans="1:8" ht="15">
      <c r="A332" s="2" t="s">
        <v>1185</v>
      </c>
      <c r="B332" s="2" t="s">
        <v>9</v>
      </c>
      <c r="C332" s="2" t="s">
        <v>10</v>
      </c>
      <c r="D332" s="2" t="s">
        <v>1188</v>
      </c>
      <c r="E332" s="15">
        <v>0</v>
      </c>
      <c r="F332" s="15"/>
      <c r="G332" s="2"/>
      <c r="H332" s="2"/>
    </row>
    <row r="333" spans="1:8" ht="15">
      <c r="A333" s="2" t="s">
        <v>1185</v>
      </c>
      <c r="B333" s="2" t="s">
        <v>92</v>
      </c>
      <c r="C333" s="2" t="s">
        <v>10</v>
      </c>
      <c r="D333" s="2" t="s">
        <v>1189</v>
      </c>
      <c r="E333" s="15">
        <v>2</v>
      </c>
      <c r="F333" s="15"/>
      <c r="G333" s="2"/>
      <c r="H333" s="2"/>
    </row>
    <row r="334" spans="1:8" ht="15">
      <c r="A334" s="2" t="s">
        <v>1185</v>
      </c>
      <c r="B334" s="2" t="s">
        <v>1190</v>
      </c>
      <c r="C334" s="2" t="s">
        <v>13</v>
      </c>
      <c r="D334" s="2" t="s">
        <v>1189</v>
      </c>
      <c r="E334" s="15">
        <v>2</v>
      </c>
      <c r="F334" s="15"/>
      <c r="G334" s="2"/>
      <c r="H334" s="2"/>
    </row>
    <row r="335" spans="1:8" ht="15">
      <c r="A335" s="2" t="s">
        <v>1185</v>
      </c>
      <c r="B335" s="2" t="s">
        <v>92</v>
      </c>
      <c r="C335" s="2" t="s">
        <v>10</v>
      </c>
      <c r="D335" s="2" t="s">
        <v>1177</v>
      </c>
      <c r="E335" s="15">
        <v>2</v>
      </c>
      <c r="F335" s="15"/>
      <c r="G335" s="2"/>
      <c r="H335" s="2"/>
    </row>
    <row r="336" spans="1:8" ht="15">
      <c r="A336" s="2" t="s">
        <v>1191</v>
      </c>
      <c r="B336" s="2" t="s">
        <v>446</v>
      </c>
      <c r="C336" s="2" t="s">
        <v>27</v>
      </c>
      <c r="D336" s="2" t="s">
        <v>1192</v>
      </c>
      <c r="E336" s="15">
        <v>1</v>
      </c>
      <c r="F336" s="15">
        <v>1</v>
      </c>
      <c r="G336" s="2" t="s">
        <v>66</v>
      </c>
      <c r="H336" s="2"/>
    </row>
    <row r="337" spans="1:8" ht="15">
      <c r="A337" s="2" t="s">
        <v>1191</v>
      </c>
      <c r="B337" s="2" t="s">
        <v>128</v>
      </c>
      <c r="C337" s="2" t="s">
        <v>27</v>
      </c>
      <c r="D337" s="2" t="s">
        <v>1193</v>
      </c>
      <c r="E337" s="15">
        <v>1</v>
      </c>
      <c r="F337" s="15">
        <v>1</v>
      </c>
      <c r="G337" s="2" t="s">
        <v>66</v>
      </c>
      <c r="H337" s="2"/>
    </row>
    <row r="338" spans="1:8" ht="15">
      <c r="A338" s="2" t="s">
        <v>1191</v>
      </c>
      <c r="B338" s="2" t="s">
        <v>64</v>
      </c>
      <c r="C338" s="2" t="s">
        <v>10</v>
      </c>
      <c r="D338" s="2" t="s">
        <v>1194</v>
      </c>
      <c r="E338" s="15">
        <v>1</v>
      </c>
      <c r="F338" s="15">
        <v>1</v>
      </c>
      <c r="G338" s="2" t="s">
        <v>80</v>
      </c>
      <c r="H338" s="2"/>
    </row>
    <row r="339" spans="1:8" ht="15">
      <c r="A339" s="2" t="s">
        <v>1195</v>
      </c>
      <c r="B339" s="2" t="s">
        <v>57</v>
      </c>
      <c r="C339" s="2" t="s">
        <v>10</v>
      </c>
      <c r="D339" s="2" t="s">
        <v>1196</v>
      </c>
      <c r="E339" s="15">
        <v>0</v>
      </c>
      <c r="F339" s="15"/>
      <c r="G339" s="2"/>
      <c r="H339" s="2" t="s">
        <v>105</v>
      </c>
    </row>
    <row r="340" spans="1:8" ht="15">
      <c r="A340" s="2" t="s">
        <v>1195</v>
      </c>
      <c r="B340" s="2" t="s">
        <v>446</v>
      </c>
      <c r="C340" s="2" t="s">
        <v>27</v>
      </c>
      <c r="D340" s="2" t="s">
        <v>1197</v>
      </c>
      <c r="E340" s="15">
        <v>0</v>
      </c>
      <c r="F340" s="15"/>
      <c r="G340" s="2"/>
      <c r="H340" s="2"/>
    </row>
    <row r="341" spans="1:8" ht="19.5" customHeight="1">
      <c r="A341" s="2" t="s">
        <v>1198</v>
      </c>
      <c r="B341" s="2" t="s">
        <v>123</v>
      </c>
      <c r="C341" s="2" t="s">
        <v>21</v>
      </c>
      <c r="D341" s="2" t="s">
        <v>1199</v>
      </c>
      <c r="E341" s="15">
        <v>0</v>
      </c>
      <c r="F341" s="15"/>
      <c r="G341" s="2"/>
      <c r="H341" s="2"/>
    </row>
    <row r="342" spans="1:8" ht="15">
      <c r="A342" s="2" t="s">
        <v>1198</v>
      </c>
      <c r="B342" s="2" t="s">
        <v>64</v>
      </c>
      <c r="C342" s="2" t="s">
        <v>10</v>
      </c>
      <c r="D342" s="2" t="s">
        <v>1200</v>
      </c>
      <c r="E342" s="15">
        <v>0</v>
      </c>
      <c r="F342" s="15"/>
      <c r="G342" s="2"/>
      <c r="H342" s="2"/>
    </row>
    <row r="343" spans="1:8" ht="15">
      <c r="A343" s="2" t="s">
        <v>1201</v>
      </c>
      <c r="B343" s="2" t="s">
        <v>167</v>
      </c>
      <c r="C343" s="2" t="s">
        <v>13</v>
      </c>
      <c r="D343" s="2" t="s">
        <v>1202</v>
      </c>
      <c r="E343" s="15">
        <v>1</v>
      </c>
      <c r="F343" s="15">
        <v>1</v>
      </c>
      <c r="G343" s="2" t="s">
        <v>66</v>
      </c>
      <c r="H343" s="2"/>
    </row>
    <row r="344" spans="1:8" ht="15">
      <c r="A344" s="2" t="s">
        <v>1203</v>
      </c>
      <c r="B344" s="2" t="s">
        <v>9</v>
      </c>
      <c r="C344" s="2" t="s">
        <v>10</v>
      </c>
      <c r="D344" s="2" t="s">
        <v>1204</v>
      </c>
      <c r="E344" s="15">
        <v>1</v>
      </c>
      <c r="F344" s="15">
        <v>1</v>
      </c>
      <c r="G344" s="2" t="s">
        <v>66</v>
      </c>
      <c r="H344" s="2"/>
    </row>
    <row r="345" spans="1:8" ht="15">
      <c r="A345" s="2" t="s">
        <v>1205</v>
      </c>
      <c r="B345" s="2" t="s">
        <v>1206</v>
      </c>
      <c r="C345" s="2" t="s">
        <v>21</v>
      </c>
      <c r="D345" s="2" t="s">
        <v>723</v>
      </c>
      <c r="E345" s="15">
        <v>2</v>
      </c>
      <c r="F345" s="15"/>
      <c r="G345" s="2"/>
      <c r="H345" s="2"/>
    </row>
    <row r="346" spans="1:8" ht="15">
      <c r="A346" s="2" t="s">
        <v>1205</v>
      </c>
      <c r="B346" s="2" t="s">
        <v>1207</v>
      </c>
      <c r="C346" s="2" t="s">
        <v>21</v>
      </c>
      <c r="D346" s="2" t="s">
        <v>727</v>
      </c>
      <c r="E346" s="15">
        <v>2</v>
      </c>
      <c r="F346" s="15"/>
      <c r="G346" s="2"/>
      <c r="H346" s="2"/>
    </row>
    <row r="347" spans="1:8" ht="18" customHeight="1">
      <c r="A347" s="2" t="s">
        <v>1208</v>
      </c>
      <c r="B347" s="2" t="s">
        <v>64</v>
      </c>
      <c r="C347" s="2" t="s">
        <v>10</v>
      </c>
      <c r="D347" s="2" t="s">
        <v>1209</v>
      </c>
      <c r="E347" s="15">
        <v>0</v>
      </c>
      <c r="F347" s="15"/>
      <c r="G347" s="2"/>
      <c r="H347" s="2"/>
    </row>
    <row r="348" spans="1:8" ht="15">
      <c r="A348" s="2" t="s">
        <v>1208</v>
      </c>
      <c r="B348" s="2" t="s">
        <v>38</v>
      </c>
      <c r="C348" s="2" t="s">
        <v>10</v>
      </c>
      <c r="D348" s="2" t="s">
        <v>1210</v>
      </c>
      <c r="E348" s="15">
        <v>2</v>
      </c>
      <c r="F348" s="15"/>
      <c r="G348" s="2"/>
      <c r="H348" s="2"/>
    </row>
    <row r="349" spans="1:8" ht="15">
      <c r="A349" s="2" t="s">
        <v>1208</v>
      </c>
      <c r="B349" s="2" t="s">
        <v>29</v>
      </c>
      <c r="C349" s="2" t="s">
        <v>30</v>
      </c>
      <c r="D349" s="2" t="s">
        <v>1211</v>
      </c>
      <c r="E349" s="15">
        <v>0</v>
      </c>
      <c r="F349" s="15"/>
      <c r="G349" s="2"/>
      <c r="H349" s="2"/>
    </row>
    <row r="350" spans="1:8" ht="15">
      <c r="A350" s="2" t="s">
        <v>1208</v>
      </c>
      <c r="B350" s="2" t="s">
        <v>29</v>
      </c>
      <c r="C350" s="2" t="s">
        <v>30</v>
      </c>
      <c r="D350" s="2" t="s">
        <v>1212</v>
      </c>
      <c r="E350" s="15">
        <v>0</v>
      </c>
      <c r="F350" s="15"/>
      <c r="G350" s="2"/>
      <c r="H350" s="2"/>
    </row>
    <row r="351" spans="1:8" ht="15">
      <c r="A351" s="2" t="s">
        <v>1213</v>
      </c>
      <c r="B351" s="2" t="s">
        <v>1214</v>
      </c>
      <c r="C351" s="2" t="s">
        <v>10</v>
      </c>
      <c r="D351" s="2" t="s">
        <v>1215</v>
      </c>
      <c r="E351" s="15">
        <v>0</v>
      </c>
      <c r="F351" s="15"/>
      <c r="G351" s="2"/>
      <c r="H351" s="2"/>
    </row>
    <row r="352" spans="1:8" ht="15">
      <c r="A352" s="2" t="s">
        <v>1213</v>
      </c>
      <c r="B352" s="2" t="s">
        <v>16</v>
      </c>
      <c r="C352" s="2" t="s">
        <v>13</v>
      </c>
      <c r="D352" s="2" t="s">
        <v>1212</v>
      </c>
      <c r="E352" s="15">
        <v>2</v>
      </c>
      <c r="F352" s="15"/>
      <c r="G352" s="2"/>
      <c r="H352" s="2"/>
    </row>
    <row r="353" spans="1:8" ht="15">
      <c r="A353" s="2" t="s">
        <v>1213</v>
      </c>
      <c r="B353" s="2" t="s">
        <v>351</v>
      </c>
      <c r="C353" s="2" t="s">
        <v>27</v>
      </c>
      <c r="D353" s="2" t="s">
        <v>1216</v>
      </c>
      <c r="E353" s="15">
        <v>0</v>
      </c>
      <c r="F353" s="15"/>
      <c r="G353" s="2"/>
      <c r="H353" s="2"/>
    </row>
    <row r="354" spans="1:8" ht="17.25" customHeight="1">
      <c r="A354" s="2" t="s">
        <v>1217</v>
      </c>
      <c r="B354" s="2" t="s">
        <v>9</v>
      </c>
      <c r="C354" s="2" t="s">
        <v>10</v>
      </c>
      <c r="D354" s="2" t="s">
        <v>1218</v>
      </c>
      <c r="E354" s="15">
        <v>0</v>
      </c>
      <c r="F354" s="15"/>
      <c r="G354" s="2"/>
      <c r="H354" s="2"/>
    </row>
    <row r="355" spans="1:8" ht="15">
      <c r="A355" s="2" t="s">
        <v>1219</v>
      </c>
      <c r="B355" s="2" t="s">
        <v>9</v>
      </c>
      <c r="C355" s="2" t="s">
        <v>10</v>
      </c>
      <c r="D355" s="2" t="s">
        <v>1220</v>
      </c>
      <c r="E355" s="15">
        <v>0</v>
      </c>
      <c r="F355" s="15"/>
      <c r="G355" s="2"/>
      <c r="H355" s="2"/>
    </row>
    <row r="356" spans="1:8" ht="21" customHeight="1">
      <c r="A356" s="2" t="s">
        <v>1219</v>
      </c>
      <c r="B356" s="2" t="s">
        <v>57</v>
      </c>
      <c r="C356" s="2" t="s">
        <v>10</v>
      </c>
      <c r="D356" s="2" t="s">
        <v>1221</v>
      </c>
      <c r="E356" s="15">
        <v>0</v>
      </c>
      <c r="F356" s="15"/>
      <c r="G356" s="2"/>
      <c r="H356" s="2" t="s">
        <v>105</v>
      </c>
    </row>
    <row r="357" spans="1:8" s="68" customFormat="1">
      <c r="A357" s="72"/>
      <c r="B357" s="72"/>
      <c r="C357" s="72"/>
      <c r="D357" s="72"/>
      <c r="E357" s="73"/>
      <c r="F357" s="73"/>
      <c r="G357" s="72"/>
      <c r="H357" s="72"/>
    </row>
    <row r="358" spans="1:8" s="68" customFormat="1">
      <c r="A358" s="72"/>
      <c r="B358" s="72"/>
      <c r="C358" s="72"/>
      <c r="D358" s="72"/>
      <c r="E358" s="73"/>
      <c r="F358" s="73"/>
      <c r="G358" s="72"/>
      <c r="H358" s="72"/>
    </row>
    <row r="359" spans="1:8" s="68" customFormat="1">
      <c r="A359" s="72"/>
      <c r="B359" s="72"/>
      <c r="C359" s="72"/>
      <c r="D359" s="72"/>
      <c r="E359" s="73"/>
      <c r="F359" s="73"/>
      <c r="G359" s="72"/>
      <c r="H359" s="72"/>
    </row>
    <row r="360" spans="1:8" ht="15.75" customHeight="1">
      <c r="A360" s="2" t="s">
        <v>1222</v>
      </c>
      <c r="B360" s="2" t="s">
        <v>1223</v>
      </c>
      <c r="C360" s="2" t="s">
        <v>10</v>
      </c>
      <c r="D360" s="2" t="s">
        <v>1224</v>
      </c>
      <c r="E360" s="15">
        <v>0</v>
      </c>
      <c r="F360" s="15"/>
      <c r="G360" s="2"/>
      <c r="H360" s="2"/>
    </row>
    <row r="361" spans="1:8" ht="15">
      <c r="A361" s="2" t="s">
        <v>1222</v>
      </c>
      <c r="B361" s="2" t="s">
        <v>1223</v>
      </c>
      <c r="C361" s="2" t="s">
        <v>10</v>
      </c>
      <c r="D361" s="2" t="s">
        <v>1225</v>
      </c>
      <c r="E361" s="15">
        <v>0</v>
      </c>
      <c r="F361" s="15"/>
      <c r="G361" s="2"/>
      <c r="H361" s="2"/>
    </row>
    <row r="362" spans="1:8" ht="16.5" customHeight="1">
      <c r="A362" s="2" t="s">
        <v>1226</v>
      </c>
      <c r="B362" s="2" t="s">
        <v>1227</v>
      </c>
      <c r="C362" s="2" t="s">
        <v>10</v>
      </c>
      <c r="D362" s="2" t="s">
        <v>1228</v>
      </c>
      <c r="E362" s="15">
        <v>0</v>
      </c>
      <c r="F362" s="15"/>
      <c r="G362" s="2"/>
      <c r="H362" s="2"/>
    </row>
    <row r="363" spans="1:8" ht="15">
      <c r="A363" s="2" t="s">
        <v>1229</v>
      </c>
      <c r="B363" s="2" t="s">
        <v>1227</v>
      </c>
      <c r="C363" s="2" t="s">
        <v>10</v>
      </c>
      <c r="D363" s="2" t="s">
        <v>1230</v>
      </c>
      <c r="E363" s="15">
        <v>1</v>
      </c>
      <c r="F363" s="15">
        <v>0</v>
      </c>
      <c r="G363" s="2" t="s">
        <v>23</v>
      </c>
      <c r="H363" s="2"/>
    </row>
    <row r="364" spans="1:8" ht="15">
      <c r="A364" s="2" t="s">
        <v>1231</v>
      </c>
      <c r="B364" s="2" t="s">
        <v>1227</v>
      </c>
      <c r="C364" s="2" t="s">
        <v>10</v>
      </c>
      <c r="D364" s="2" t="s">
        <v>1232</v>
      </c>
      <c r="E364" s="15">
        <v>0</v>
      </c>
      <c r="F364" s="15"/>
      <c r="G364" s="2"/>
      <c r="H364" s="2"/>
    </row>
    <row r="365" spans="1:8" ht="15">
      <c r="A365" s="2" t="s">
        <v>1231</v>
      </c>
      <c r="B365" s="2" t="s">
        <v>1223</v>
      </c>
      <c r="C365" s="2" t="s">
        <v>10</v>
      </c>
      <c r="D365" s="2" t="s">
        <v>1233</v>
      </c>
      <c r="E365" s="15">
        <v>0</v>
      </c>
      <c r="F365" s="15"/>
      <c r="G365" s="2"/>
      <c r="H365" s="2"/>
    </row>
    <row r="366" spans="1:8" ht="15">
      <c r="A366" s="2" t="s">
        <v>1234</v>
      </c>
      <c r="B366" s="2" t="s">
        <v>1227</v>
      </c>
      <c r="C366" s="2" t="s">
        <v>10</v>
      </c>
      <c r="D366" s="2" t="s">
        <v>1235</v>
      </c>
      <c r="E366" s="15">
        <v>0</v>
      </c>
      <c r="F366" s="15"/>
      <c r="G366" s="2"/>
      <c r="H366" s="2"/>
    </row>
    <row r="367" spans="1:8" ht="16.5" customHeight="1">
      <c r="A367" s="2" t="s">
        <v>1234</v>
      </c>
      <c r="B367" s="2" t="s">
        <v>1223</v>
      </c>
      <c r="C367" s="2" t="s">
        <v>10</v>
      </c>
      <c r="D367" s="2" t="s">
        <v>1236</v>
      </c>
      <c r="E367" s="15">
        <v>0</v>
      </c>
      <c r="F367" s="15"/>
      <c r="G367" s="2"/>
      <c r="H367" s="2"/>
    </row>
    <row r="368" spans="1:8" ht="15.75" customHeight="1">
      <c r="A368" s="2" t="s">
        <v>1234</v>
      </c>
      <c r="B368" s="2" t="s">
        <v>1227</v>
      </c>
      <c r="C368" s="2" t="s">
        <v>10</v>
      </c>
      <c r="D368" s="2" t="s">
        <v>1237</v>
      </c>
      <c r="E368" s="15">
        <v>0</v>
      </c>
      <c r="F368" s="15"/>
      <c r="G368" s="2"/>
      <c r="H368" s="2"/>
    </row>
    <row r="369" spans="1:8" ht="16.5" customHeight="1">
      <c r="A369" s="2" t="s">
        <v>1238</v>
      </c>
      <c r="B369" s="2" t="s">
        <v>1227</v>
      </c>
      <c r="C369" s="2" t="s">
        <v>10</v>
      </c>
      <c r="D369" s="2" t="s">
        <v>1239</v>
      </c>
      <c r="E369" s="15">
        <v>0</v>
      </c>
      <c r="F369" s="15"/>
      <c r="G369" s="2"/>
      <c r="H369" s="2"/>
    </row>
    <row r="370" spans="1:8" ht="15.75" customHeight="1">
      <c r="A370" s="2" t="s">
        <v>1240</v>
      </c>
      <c r="B370" s="2" t="s">
        <v>1227</v>
      </c>
      <c r="C370" s="2" t="s">
        <v>10</v>
      </c>
      <c r="D370" s="78" t="s">
        <v>1241</v>
      </c>
      <c r="E370" s="15">
        <v>1</v>
      </c>
      <c r="F370" s="15">
        <v>0</v>
      </c>
      <c r="G370" s="2" t="s">
        <v>45</v>
      </c>
      <c r="H370" s="2"/>
    </row>
    <row r="371" spans="1:8" ht="14.25" customHeight="1">
      <c r="A371" s="2" t="s">
        <v>1242</v>
      </c>
      <c r="B371" s="2" t="s">
        <v>1227</v>
      </c>
      <c r="C371" s="2" t="s">
        <v>10</v>
      </c>
      <c r="D371" s="2" t="s">
        <v>1243</v>
      </c>
      <c r="E371" s="15">
        <v>1</v>
      </c>
      <c r="F371" s="15">
        <v>1</v>
      </c>
      <c r="G371" s="2" t="s">
        <v>23</v>
      </c>
      <c r="H371" s="2"/>
    </row>
    <row r="372" spans="1:8" ht="16.5" customHeight="1">
      <c r="A372" s="2" t="s">
        <v>1244</v>
      </c>
      <c r="B372" s="2" t="s">
        <v>1227</v>
      </c>
      <c r="C372" s="2" t="s">
        <v>10</v>
      </c>
      <c r="D372" s="2" t="s">
        <v>1245</v>
      </c>
      <c r="E372" s="15">
        <v>0</v>
      </c>
      <c r="F372" s="15"/>
      <c r="G372" s="2"/>
      <c r="H372" s="2"/>
    </row>
    <row r="373" spans="1:8" ht="15.75" customHeight="1">
      <c r="A373" s="2" t="s">
        <v>1246</v>
      </c>
      <c r="B373" s="2" t="s">
        <v>1227</v>
      </c>
      <c r="C373" s="2" t="s">
        <v>10</v>
      </c>
      <c r="D373" s="2" t="s">
        <v>1247</v>
      </c>
      <c r="E373" s="15">
        <v>1</v>
      </c>
      <c r="F373" s="15">
        <v>0</v>
      </c>
      <c r="G373" s="2" t="s">
        <v>66</v>
      </c>
      <c r="H373" s="2"/>
    </row>
    <row r="374" spans="1:8" ht="16.5" customHeight="1">
      <c r="A374" s="2" t="s">
        <v>1248</v>
      </c>
      <c r="B374" s="2" t="s">
        <v>1227</v>
      </c>
      <c r="C374" s="2" t="s">
        <v>10</v>
      </c>
      <c r="D374" s="2" t="s">
        <v>1249</v>
      </c>
      <c r="E374" s="15">
        <v>0</v>
      </c>
      <c r="F374" s="15"/>
      <c r="G374" s="2"/>
      <c r="H374" s="2"/>
    </row>
    <row r="375" spans="1:8" ht="15">
      <c r="A375" s="2" t="s">
        <v>1250</v>
      </c>
      <c r="B375" s="2" t="s">
        <v>1227</v>
      </c>
      <c r="C375" s="2" t="s">
        <v>10</v>
      </c>
      <c r="D375" s="2" t="s">
        <v>1251</v>
      </c>
      <c r="E375" s="15">
        <v>0</v>
      </c>
      <c r="F375" s="15"/>
      <c r="G375" s="2"/>
      <c r="H375" s="2"/>
    </row>
    <row r="376" spans="1:8" ht="15">
      <c r="A376" s="2" t="s">
        <v>1252</v>
      </c>
      <c r="B376" s="2" t="s">
        <v>1227</v>
      </c>
      <c r="C376" s="2" t="s">
        <v>10</v>
      </c>
      <c r="D376" s="2" t="s">
        <v>1253</v>
      </c>
      <c r="E376" s="15">
        <v>0</v>
      </c>
      <c r="F376" s="15"/>
      <c r="G376" s="2"/>
      <c r="H376" s="2"/>
    </row>
    <row r="377" spans="1:8" ht="15">
      <c r="A377" s="2" t="s">
        <v>1252</v>
      </c>
      <c r="B377" s="2" t="s">
        <v>1227</v>
      </c>
      <c r="C377" s="2" t="s">
        <v>10</v>
      </c>
      <c r="D377" s="2" t="s">
        <v>1254</v>
      </c>
      <c r="E377" s="15">
        <v>1</v>
      </c>
      <c r="F377" s="15">
        <v>1</v>
      </c>
      <c r="G377" s="2" t="s">
        <v>66</v>
      </c>
      <c r="H377" s="2"/>
    </row>
    <row r="378" spans="1:8" ht="16.5" customHeight="1">
      <c r="A378" s="2" t="s">
        <v>1255</v>
      </c>
      <c r="B378" s="2" t="s">
        <v>1223</v>
      </c>
      <c r="C378" s="2" t="s">
        <v>10</v>
      </c>
      <c r="D378" s="2" t="s">
        <v>1256</v>
      </c>
      <c r="E378" s="15">
        <v>0</v>
      </c>
      <c r="F378" s="15"/>
      <c r="G378" s="2"/>
      <c r="H378" s="2"/>
    </row>
    <row r="379" spans="1:8" ht="15">
      <c r="A379" s="2" t="s">
        <v>1257</v>
      </c>
      <c r="B379" s="2" t="s">
        <v>1223</v>
      </c>
      <c r="C379" s="2" t="s">
        <v>10</v>
      </c>
      <c r="D379" s="2" t="s">
        <v>1258</v>
      </c>
      <c r="E379" s="15">
        <v>0</v>
      </c>
      <c r="F379" s="15"/>
      <c r="G379" s="2"/>
      <c r="H379" s="2"/>
    </row>
    <row r="380" spans="1:8" ht="15">
      <c r="A380" s="2" t="s">
        <v>1259</v>
      </c>
      <c r="B380" s="2" t="s">
        <v>1227</v>
      </c>
      <c r="C380" s="2" t="s">
        <v>10</v>
      </c>
      <c r="D380" s="2" t="s">
        <v>1260</v>
      </c>
      <c r="E380" s="15">
        <v>1</v>
      </c>
      <c r="F380" s="15">
        <v>1</v>
      </c>
      <c r="G380" s="2" t="s">
        <v>66</v>
      </c>
      <c r="H380" s="2"/>
    </row>
    <row r="381" spans="1:8" ht="17.25" customHeight="1">
      <c r="A381" s="5" t="s">
        <v>1261</v>
      </c>
      <c r="B381" s="2" t="s">
        <v>1227</v>
      </c>
      <c r="C381" s="2" t="s">
        <v>10</v>
      </c>
      <c r="D381" s="2" t="s">
        <v>1262</v>
      </c>
      <c r="E381" s="15">
        <v>0</v>
      </c>
      <c r="F381" s="15"/>
      <c r="G381" s="2"/>
      <c r="H381" s="2"/>
    </row>
    <row r="382" spans="1:8" ht="15">
      <c r="A382" s="2" t="s">
        <v>1261</v>
      </c>
      <c r="B382" s="2" t="s">
        <v>1223</v>
      </c>
      <c r="C382" s="2" t="s">
        <v>10</v>
      </c>
      <c r="D382" s="2" t="s">
        <v>1263</v>
      </c>
      <c r="E382" s="15">
        <v>0</v>
      </c>
      <c r="F382" s="15"/>
      <c r="G382" s="2"/>
      <c r="H382" s="2"/>
    </row>
    <row r="383" spans="1:8" ht="18" customHeight="1">
      <c r="A383" s="2" t="s">
        <v>1264</v>
      </c>
      <c r="B383" s="2" t="s">
        <v>1227</v>
      </c>
      <c r="C383" s="2" t="s">
        <v>10</v>
      </c>
      <c r="D383" s="2" t="s">
        <v>1265</v>
      </c>
      <c r="E383" s="15">
        <v>0</v>
      </c>
      <c r="F383" s="15"/>
      <c r="G383" s="2"/>
      <c r="H383" s="2"/>
    </row>
    <row r="384" spans="1:8" ht="14.25" customHeight="1">
      <c r="A384" s="2" t="s">
        <v>1266</v>
      </c>
      <c r="B384" s="2" t="s">
        <v>1223</v>
      </c>
      <c r="C384" s="2" t="s">
        <v>10</v>
      </c>
      <c r="D384" s="2" t="s">
        <v>1267</v>
      </c>
      <c r="E384" s="15">
        <v>2</v>
      </c>
      <c r="F384" s="15"/>
      <c r="G384" s="2"/>
      <c r="H384" s="2"/>
    </row>
    <row r="385" spans="1:8" ht="15">
      <c r="A385" s="2" t="s">
        <v>1266</v>
      </c>
      <c r="B385" s="2" t="s">
        <v>1227</v>
      </c>
      <c r="C385" s="2" t="s">
        <v>10</v>
      </c>
      <c r="D385" s="2" t="s">
        <v>1268</v>
      </c>
      <c r="E385" s="15">
        <v>2</v>
      </c>
      <c r="F385" s="15"/>
      <c r="G385" s="2"/>
      <c r="H385" s="2"/>
    </row>
    <row r="386" spans="1:8" ht="15" customHeight="1">
      <c r="A386" s="2" t="s">
        <v>1266</v>
      </c>
      <c r="B386" s="2" t="s">
        <v>1223</v>
      </c>
      <c r="C386" s="2" t="s">
        <v>10</v>
      </c>
      <c r="D386" s="2" t="s">
        <v>1269</v>
      </c>
      <c r="E386" s="15">
        <v>0</v>
      </c>
      <c r="F386" s="15"/>
      <c r="G386" s="2"/>
      <c r="H386" s="2"/>
    </row>
    <row r="387" spans="1:8" ht="15">
      <c r="A387" s="2" t="s">
        <v>1270</v>
      </c>
      <c r="B387" s="2" t="s">
        <v>1223</v>
      </c>
      <c r="C387" s="2" t="s">
        <v>10</v>
      </c>
      <c r="D387" s="2" t="s">
        <v>1271</v>
      </c>
      <c r="E387" s="15">
        <v>1</v>
      </c>
      <c r="F387" s="15">
        <v>0</v>
      </c>
      <c r="G387" s="2" t="s">
        <v>23</v>
      </c>
      <c r="H387" s="2"/>
    </row>
    <row r="388" spans="1:8" ht="15">
      <c r="A388" s="2" t="s">
        <v>1272</v>
      </c>
      <c r="B388" s="2" t="s">
        <v>1223</v>
      </c>
      <c r="C388" s="2" t="s">
        <v>10</v>
      </c>
      <c r="D388" s="2" t="s">
        <v>1273</v>
      </c>
      <c r="E388" s="15">
        <v>0</v>
      </c>
      <c r="F388" s="15"/>
      <c r="G388" s="2"/>
      <c r="H388" s="2"/>
    </row>
    <row r="389" spans="1:8" ht="15">
      <c r="A389" s="2" t="s">
        <v>1274</v>
      </c>
      <c r="B389" s="2" t="s">
        <v>1223</v>
      </c>
      <c r="C389" s="2" t="s">
        <v>10</v>
      </c>
      <c r="D389" s="2" t="s">
        <v>1275</v>
      </c>
      <c r="E389" s="15">
        <v>0</v>
      </c>
      <c r="F389" s="15"/>
      <c r="G389" s="2"/>
      <c r="H389" s="2"/>
    </row>
    <row r="390" spans="1:8" ht="17.25" customHeight="1">
      <c r="A390" s="2" t="s">
        <v>1276</v>
      </c>
      <c r="B390" s="2" t="s">
        <v>1227</v>
      </c>
      <c r="C390" s="2" t="s">
        <v>10</v>
      </c>
      <c r="D390" s="2" t="s">
        <v>1277</v>
      </c>
      <c r="E390" s="15">
        <v>0</v>
      </c>
      <c r="F390" s="15"/>
      <c r="G390" s="2"/>
      <c r="H390" s="2"/>
    </row>
    <row r="391" spans="1:8" ht="15.75" customHeight="1">
      <c r="A391" s="2" t="s">
        <v>1278</v>
      </c>
      <c r="B391" s="2" t="s">
        <v>1227</v>
      </c>
      <c r="C391" s="2" t="s">
        <v>10</v>
      </c>
      <c r="D391" s="2" t="s">
        <v>1279</v>
      </c>
      <c r="E391" s="15">
        <v>1</v>
      </c>
      <c r="F391" s="15">
        <v>-1</v>
      </c>
      <c r="G391" s="2" t="s">
        <v>80</v>
      </c>
      <c r="H391" s="2"/>
    </row>
    <row r="392" spans="1:8" ht="15.75" customHeight="1">
      <c r="A392" s="2" t="s">
        <v>1278</v>
      </c>
      <c r="B392" s="2" t="s">
        <v>1227</v>
      </c>
      <c r="C392" s="2" t="s">
        <v>10</v>
      </c>
      <c r="D392" s="2" t="s">
        <v>1280</v>
      </c>
      <c r="E392" s="15">
        <v>0</v>
      </c>
      <c r="F392" s="15"/>
      <c r="G392" s="2"/>
      <c r="H392" s="2"/>
    </row>
    <row r="393" spans="1:8" ht="15">
      <c r="A393" s="2" t="s">
        <v>1281</v>
      </c>
      <c r="B393" s="2" t="s">
        <v>1227</v>
      </c>
      <c r="C393" s="2" t="s">
        <v>10</v>
      </c>
      <c r="D393" s="2" t="s">
        <v>1282</v>
      </c>
      <c r="E393" s="15">
        <v>0</v>
      </c>
      <c r="F393" s="15"/>
      <c r="G393" s="2"/>
      <c r="H393" s="2"/>
    </row>
    <row r="394" spans="1:8" ht="15">
      <c r="A394" s="2" t="s">
        <v>1283</v>
      </c>
      <c r="B394" s="2" t="s">
        <v>1227</v>
      </c>
      <c r="C394" s="2" t="s">
        <v>10</v>
      </c>
      <c r="D394" s="2" t="s">
        <v>1284</v>
      </c>
      <c r="E394" s="15">
        <v>0</v>
      </c>
      <c r="F394" s="15"/>
      <c r="G394" s="2"/>
      <c r="H394" s="2"/>
    </row>
    <row r="395" spans="1:8" ht="17.25" customHeight="1">
      <c r="A395" s="2" t="s">
        <v>1285</v>
      </c>
      <c r="B395" s="2" t="s">
        <v>1227</v>
      </c>
      <c r="C395" s="2" t="s">
        <v>10</v>
      </c>
      <c r="D395" s="2" t="s">
        <v>1286</v>
      </c>
      <c r="E395" s="15">
        <v>1</v>
      </c>
      <c r="F395" s="15">
        <v>0</v>
      </c>
      <c r="G395" s="2" t="s">
        <v>45</v>
      </c>
      <c r="H395" s="2"/>
    </row>
    <row r="396" spans="1:8" ht="16.5" customHeight="1">
      <c r="A396" s="2" t="s">
        <v>1287</v>
      </c>
      <c r="B396" s="2" t="s">
        <v>1227</v>
      </c>
      <c r="C396" s="2" t="s">
        <v>10</v>
      </c>
      <c r="D396" s="2" t="s">
        <v>1288</v>
      </c>
      <c r="E396" s="15">
        <v>0</v>
      </c>
      <c r="F396" s="15"/>
      <c r="G396" s="2"/>
      <c r="H396" s="2"/>
    </row>
    <row r="397" spans="1:8" ht="15.75" customHeight="1">
      <c r="A397" s="79" t="s">
        <v>1289</v>
      </c>
      <c r="B397" s="2" t="s">
        <v>1223</v>
      </c>
      <c r="C397" s="2" t="s">
        <v>10</v>
      </c>
      <c r="D397" s="2" t="s">
        <v>1290</v>
      </c>
      <c r="E397" s="15">
        <v>1</v>
      </c>
      <c r="F397" s="15">
        <v>0</v>
      </c>
      <c r="G397" s="2" t="s">
        <v>45</v>
      </c>
      <c r="H397" s="2"/>
    </row>
    <row r="398" spans="1:8" ht="16.5" customHeight="1">
      <c r="A398" s="2" t="s">
        <v>1291</v>
      </c>
      <c r="B398" s="2" t="s">
        <v>1227</v>
      </c>
      <c r="C398" s="2" t="s">
        <v>10</v>
      </c>
      <c r="D398" s="2" t="s">
        <v>1292</v>
      </c>
      <c r="E398" s="15">
        <v>0</v>
      </c>
      <c r="F398" s="15"/>
      <c r="G398" s="2"/>
      <c r="H398" s="2"/>
    </row>
    <row r="399" spans="1:8" ht="15">
      <c r="A399" s="2" t="s">
        <v>1293</v>
      </c>
      <c r="B399" s="2" t="s">
        <v>1223</v>
      </c>
      <c r="C399" s="2" t="s">
        <v>10</v>
      </c>
      <c r="D399" s="2" t="s">
        <v>1294</v>
      </c>
      <c r="E399" s="15">
        <v>0</v>
      </c>
      <c r="F399" s="15"/>
      <c r="G399" s="2"/>
      <c r="H399" s="2"/>
    </row>
    <row r="400" spans="1:8" ht="16.5" customHeight="1">
      <c r="A400" s="2" t="s">
        <v>1295</v>
      </c>
      <c r="B400" s="2" t="s">
        <v>1227</v>
      </c>
      <c r="C400" s="2" t="s">
        <v>10</v>
      </c>
      <c r="D400" s="2" t="s">
        <v>1296</v>
      </c>
      <c r="E400" s="15">
        <v>0</v>
      </c>
      <c r="F400" s="15"/>
      <c r="G400" s="2"/>
      <c r="H400" s="2"/>
    </row>
    <row r="401" spans="1:8" ht="18.75" customHeight="1">
      <c r="A401" s="2" t="s">
        <v>1297</v>
      </c>
      <c r="B401" s="2" t="s">
        <v>1227</v>
      </c>
      <c r="C401" s="2" t="s">
        <v>10</v>
      </c>
      <c r="D401" s="2" t="s">
        <v>1298</v>
      </c>
      <c r="E401" s="15">
        <v>0</v>
      </c>
      <c r="F401" s="15"/>
      <c r="G401" s="2"/>
      <c r="H401" s="2"/>
    </row>
    <row r="402" spans="1:8" ht="21" customHeight="1">
      <c r="A402" s="2" t="s">
        <v>1297</v>
      </c>
      <c r="B402" s="2" t="s">
        <v>1227</v>
      </c>
      <c r="C402" s="2" t="s">
        <v>10</v>
      </c>
      <c r="D402" s="2" t="s">
        <v>1299</v>
      </c>
      <c r="E402" s="15">
        <v>1</v>
      </c>
      <c r="F402" s="15">
        <v>-1</v>
      </c>
      <c r="G402" s="2" t="s">
        <v>15</v>
      </c>
      <c r="H402" s="2"/>
    </row>
    <row r="403" spans="1:8" ht="18.75" customHeight="1">
      <c r="A403" s="2" t="s">
        <v>1297</v>
      </c>
      <c r="B403" s="2" t="s">
        <v>1227</v>
      </c>
      <c r="C403" s="2" t="s">
        <v>10</v>
      </c>
      <c r="D403" s="2" t="s">
        <v>1300</v>
      </c>
      <c r="E403" s="15">
        <v>1</v>
      </c>
      <c r="F403" s="15">
        <v>-1</v>
      </c>
      <c r="G403" s="2" t="s">
        <v>18</v>
      </c>
      <c r="H403" s="2"/>
    </row>
    <row r="404" spans="1:8" ht="20.25" customHeight="1">
      <c r="A404" s="2" t="s">
        <v>1297</v>
      </c>
      <c r="B404" s="2" t="s">
        <v>1223</v>
      </c>
      <c r="C404" s="2" t="s">
        <v>10</v>
      </c>
      <c r="D404" s="2" t="s">
        <v>1301</v>
      </c>
      <c r="E404" s="15">
        <v>0</v>
      </c>
      <c r="F404" s="15"/>
      <c r="G404" s="2"/>
      <c r="H404" s="2"/>
    </row>
    <row r="405" spans="1:8" ht="21.75" customHeight="1">
      <c r="A405" s="2" t="s">
        <v>1302</v>
      </c>
      <c r="B405" s="2" t="s">
        <v>1227</v>
      </c>
      <c r="C405" s="2" t="s">
        <v>10</v>
      </c>
      <c r="D405" s="2" t="s">
        <v>1303</v>
      </c>
      <c r="E405" s="15">
        <v>0</v>
      </c>
      <c r="F405" s="15"/>
      <c r="G405" s="2"/>
      <c r="H405" s="2"/>
    </row>
    <row r="406" spans="1:8" ht="20.25" customHeight="1">
      <c r="A406" s="2" t="s">
        <v>1304</v>
      </c>
      <c r="B406" s="2" t="s">
        <v>1223</v>
      </c>
      <c r="C406" s="2" t="s">
        <v>10</v>
      </c>
      <c r="D406" s="2" t="s">
        <v>1305</v>
      </c>
      <c r="E406" s="15">
        <v>0</v>
      </c>
      <c r="F406" s="15"/>
      <c r="G406" s="2"/>
      <c r="H406" s="2"/>
    </row>
    <row r="407" spans="1:8" ht="21.75" customHeight="1">
      <c r="A407" s="2" t="s">
        <v>1304</v>
      </c>
      <c r="B407" s="2" t="s">
        <v>1223</v>
      </c>
      <c r="C407" s="2" t="s">
        <v>10</v>
      </c>
      <c r="D407" s="2" t="s">
        <v>1306</v>
      </c>
      <c r="E407" s="15">
        <v>0</v>
      </c>
      <c r="F407" s="15"/>
      <c r="G407" s="2"/>
      <c r="H407" s="2"/>
    </row>
    <row r="408" spans="1:8" ht="15">
      <c r="A408" s="2" t="s">
        <v>1307</v>
      </c>
      <c r="B408" s="2" t="s">
        <v>1223</v>
      </c>
      <c r="C408" s="2" t="s">
        <v>10</v>
      </c>
      <c r="D408" s="2" t="s">
        <v>1308</v>
      </c>
      <c r="E408" s="15">
        <v>1</v>
      </c>
      <c r="F408" s="15">
        <v>1</v>
      </c>
      <c r="G408" s="2" t="s">
        <v>66</v>
      </c>
      <c r="H408" s="2"/>
    </row>
    <row r="409" spans="1:8" ht="22.5" customHeight="1">
      <c r="A409" s="2" t="s">
        <v>1309</v>
      </c>
      <c r="B409" s="2" t="s">
        <v>1227</v>
      </c>
      <c r="C409" s="2" t="s">
        <v>10</v>
      </c>
      <c r="D409" s="2" t="s">
        <v>1310</v>
      </c>
      <c r="E409" s="15">
        <v>0</v>
      </c>
      <c r="F409" s="15"/>
      <c r="G409" s="2"/>
      <c r="H409" s="2"/>
    </row>
    <row r="410" spans="1:8" ht="15">
      <c r="A410" s="2" t="s">
        <v>1311</v>
      </c>
      <c r="B410" s="2" t="s">
        <v>1223</v>
      </c>
      <c r="C410" s="2" t="s">
        <v>10</v>
      </c>
      <c r="D410" s="2" t="s">
        <v>1312</v>
      </c>
      <c r="E410" s="15">
        <v>0</v>
      </c>
      <c r="F410" s="15"/>
      <c r="G410" s="2"/>
      <c r="H410" s="2"/>
    </row>
    <row r="411" spans="1:8" ht="15">
      <c r="A411" s="2" t="s">
        <v>1313</v>
      </c>
      <c r="B411" s="2" t="s">
        <v>1227</v>
      </c>
      <c r="C411" s="2" t="s">
        <v>10</v>
      </c>
      <c r="D411" s="2" t="s">
        <v>1314</v>
      </c>
      <c r="E411" s="15">
        <v>0</v>
      </c>
      <c r="F411" s="15"/>
      <c r="G411" s="2"/>
      <c r="H411" s="2"/>
    </row>
    <row r="412" spans="1:8" ht="15">
      <c r="A412" s="5" t="s">
        <v>1315</v>
      </c>
      <c r="B412" s="2" t="s">
        <v>1223</v>
      </c>
      <c r="C412" s="2" t="s">
        <v>10</v>
      </c>
      <c r="D412" s="2" t="s">
        <v>1316</v>
      </c>
      <c r="E412" s="15">
        <v>0</v>
      </c>
      <c r="F412" s="15"/>
      <c r="G412" s="2"/>
      <c r="H412" s="2"/>
    </row>
    <row r="413" spans="1:8" ht="15">
      <c r="A413" s="2" t="s">
        <v>1317</v>
      </c>
      <c r="B413" s="2" t="s">
        <v>1223</v>
      </c>
      <c r="C413" s="2" t="s">
        <v>10</v>
      </c>
      <c r="D413" s="2" t="s">
        <v>1318</v>
      </c>
      <c r="E413" s="15">
        <v>0</v>
      </c>
      <c r="F413" s="15"/>
      <c r="G413" s="2"/>
      <c r="H413" s="2"/>
    </row>
    <row r="414" spans="1:8" ht="15">
      <c r="A414" s="2" t="s">
        <v>1319</v>
      </c>
      <c r="B414" s="2" t="s">
        <v>1223</v>
      </c>
      <c r="C414" s="2" t="s">
        <v>10</v>
      </c>
      <c r="D414" s="2" t="s">
        <v>1320</v>
      </c>
      <c r="E414" s="15">
        <v>0</v>
      </c>
      <c r="F414" s="15"/>
      <c r="G414" s="2"/>
      <c r="H414" s="2"/>
    </row>
    <row r="415" spans="1:8" ht="18" customHeight="1">
      <c r="A415" s="2" t="s">
        <v>1321</v>
      </c>
      <c r="B415" s="2" t="s">
        <v>1227</v>
      </c>
      <c r="C415" s="2" t="s">
        <v>10</v>
      </c>
      <c r="D415" s="2" t="s">
        <v>1322</v>
      </c>
      <c r="E415" s="15">
        <v>0</v>
      </c>
      <c r="F415" s="15"/>
      <c r="G415" s="2"/>
      <c r="H415" s="2"/>
    </row>
    <row r="416" spans="1:8" ht="21" customHeight="1">
      <c r="A416" s="2" t="s">
        <v>1323</v>
      </c>
      <c r="B416" s="2" t="s">
        <v>1227</v>
      </c>
      <c r="C416" s="2" t="s">
        <v>10</v>
      </c>
      <c r="D416" s="2" t="s">
        <v>1324</v>
      </c>
      <c r="E416" s="15">
        <v>1</v>
      </c>
      <c r="F416" s="15">
        <v>-1</v>
      </c>
      <c r="G416" s="2" t="s">
        <v>23</v>
      </c>
      <c r="H416" s="2"/>
    </row>
    <row r="417" spans="1:8" ht="15">
      <c r="A417" s="2" t="s">
        <v>750</v>
      </c>
      <c r="B417" s="2" t="s">
        <v>1223</v>
      </c>
      <c r="C417" s="2" t="s">
        <v>10</v>
      </c>
      <c r="D417" s="2" t="s">
        <v>749</v>
      </c>
      <c r="E417" s="15">
        <v>1</v>
      </c>
      <c r="F417" s="15">
        <v>0</v>
      </c>
      <c r="G417" s="2" t="s">
        <v>18</v>
      </c>
      <c r="H417" s="2"/>
    </row>
    <row r="418" spans="1:8" ht="15">
      <c r="A418" s="2" t="s">
        <v>761</v>
      </c>
      <c r="B418" s="2" t="s">
        <v>1223</v>
      </c>
      <c r="C418" s="2" t="s">
        <v>10</v>
      </c>
      <c r="D418" s="2" t="s">
        <v>1325</v>
      </c>
      <c r="E418" s="15">
        <v>1</v>
      </c>
      <c r="F418" s="15">
        <v>1</v>
      </c>
      <c r="G418" s="2" t="s">
        <v>23</v>
      </c>
      <c r="H418" s="2"/>
    </row>
    <row r="419" spans="1:8" ht="15">
      <c r="A419" s="2" t="s">
        <v>779</v>
      </c>
      <c r="B419" s="2" t="s">
        <v>1223</v>
      </c>
      <c r="C419" s="2" t="s">
        <v>10</v>
      </c>
      <c r="D419" s="2" t="s">
        <v>1326</v>
      </c>
      <c r="E419" s="15">
        <v>0</v>
      </c>
      <c r="F419" s="15"/>
      <c r="G419" s="2"/>
      <c r="H419" s="2"/>
    </row>
    <row r="420" spans="1:8" ht="16.5" customHeight="1">
      <c r="A420" s="2" t="s">
        <v>779</v>
      </c>
      <c r="B420" s="2" t="s">
        <v>1227</v>
      </c>
      <c r="C420" s="2" t="s">
        <v>10</v>
      </c>
      <c r="D420" s="2" t="s">
        <v>1327</v>
      </c>
      <c r="E420" s="15">
        <v>0</v>
      </c>
      <c r="F420" s="15"/>
      <c r="G420" s="2"/>
      <c r="H420" s="2"/>
    </row>
    <row r="421" spans="1:8" s="5" customFormat="1" ht="17.25" customHeight="1">
      <c r="A421" s="2" t="s">
        <v>798</v>
      </c>
      <c r="B421" s="2" t="s">
        <v>1223</v>
      </c>
      <c r="C421" s="2" t="s">
        <v>10</v>
      </c>
      <c r="D421" s="2" t="s">
        <v>1328</v>
      </c>
      <c r="E421" s="15">
        <v>0</v>
      </c>
      <c r="F421" s="15"/>
      <c r="G421" s="2"/>
      <c r="H421" s="2"/>
    </row>
    <row r="422" spans="1:8" s="5" customFormat="1" ht="19.5" customHeight="1">
      <c r="A422" s="2" t="s">
        <v>855</v>
      </c>
      <c r="B422" s="2" t="s">
        <v>1223</v>
      </c>
      <c r="C422" s="2" t="s">
        <v>10</v>
      </c>
      <c r="D422" s="2" t="s">
        <v>1329</v>
      </c>
      <c r="E422" s="15">
        <v>0</v>
      </c>
      <c r="F422" s="15"/>
      <c r="G422" s="2"/>
      <c r="H422" s="2"/>
    </row>
    <row r="423" spans="1:8" s="5" customFormat="1" ht="15">
      <c r="A423" s="2" t="s">
        <v>855</v>
      </c>
      <c r="B423" s="2" t="s">
        <v>1223</v>
      </c>
      <c r="C423" s="2" t="s">
        <v>10</v>
      </c>
      <c r="D423" s="2" t="s">
        <v>1330</v>
      </c>
      <c r="E423" s="15">
        <v>0</v>
      </c>
      <c r="F423" s="15"/>
      <c r="G423" s="2"/>
      <c r="H423" s="2"/>
    </row>
    <row r="424" spans="1:8" s="5" customFormat="1" ht="15">
      <c r="A424" s="2" t="s">
        <v>855</v>
      </c>
      <c r="B424" s="2" t="s">
        <v>1223</v>
      </c>
      <c r="C424" s="2" t="s">
        <v>10</v>
      </c>
      <c r="D424" s="2" t="s">
        <v>1331</v>
      </c>
      <c r="E424" s="15">
        <v>0</v>
      </c>
      <c r="F424" s="15"/>
      <c r="G424" s="2"/>
      <c r="H424" s="2"/>
    </row>
    <row r="425" spans="1:8" s="5" customFormat="1" ht="15">
      <c r="A425" s="2" t="s">
        <v>855</v>
      </c>
      <c r="B425" s="2" t="s">
        <v>1223</v>
      </c>
      <c r="C425" s="2" t="s">
        <v>10</v>
      </c>
      <c r="D425" s="2" t="s">
        <v>1332</v>
      </c>
      <c r="E425" s="15">
        <v>0</v>
      </c>
      <c r="F425" s="15"/>
      <c r="G425" s="2"/>
      <c r="H425" s="2"/>
    </row>
    <row r="426" spans="1:8" s="5" customFormat="1" ht="19.5" customHeight="1">
      <c r="A426" s="2" t="s">
        <v>861</v>
      </c>
      <c r="B426" s="2" t="s">
        <v>1227</v>
      </c>
      <c r="C426" s="2" t="s">
        <v>10</v>
      </c>
      <c r="D426" s="2" t="s">
        <v>1333</v>
      </c>
      <c r="E426" s="15">
        <v>0</v>
      </c>
      <c r="F426" s="15"/>
      <c r="G426" s="2"/>
      <c r="H426" s="2"/>
    </row>
    <row r="427" spans="1:8" s="5" customFormat="1" ht="19.5" customHeight="1">
      <c r="A427" s="2" t="s">
        <v>1334</v>
      </c>
      <c r="B427" s="2" t="s">
        <v>1227</v>
      </c>
      <c r="C427" s="2" t="s">
        <v>10</v>
      </c>
      <c r="D427" s="2" t="s">
        <v>1335</v>
      </c>
      <c r="E427" s="15">
        <v>0</v>
      </c>
      <c r="F427" s="15"/>
      <c r="G427" s="2"/>
      <c r="H427" s="2"/>
    </row>
    <row r="428" spans="1:8" s="5" customFormat="1" ht="21" customHeight="1">
      <c r="A428" s="2" t="s">
        <v>892</v>
      </c>
      <c r="B428" s="2" t="s">
        <v>1223</v>
      </c>
      <c r="C428" s="2" t="s">
        <v>10</v>
      </c>
      <c r="D428" s="2" t="s">
        <v>1336</v>
      </c>
      <c r="E428" s="15">
        <v>1</v>
      </c>
      <c r="F428" s="15">
        <v>0</v>
      </c>
      <c r="G428" s="2" t="s">
        <v>45</v>
      </c>
      <c r="H428" s="2"/>
    </row>
    <row r="429" spans="1:8" s="5" customFormat="1" ht="19.5" customHeight="1">
      <c r="A429" s="2" t="s">
        <v>916</v>
      </c>
      <c r="B429" s="2" t="s">
        <v>1227</v>
      </c>
      <c r="C429" s="2" t="s">
        <v>10</v>
      </c>
      <c r="D429" s="2" t="s">
        <v>1337</v>
      </c>
      <c r="E429" s="15">
        <v>0</v>
      </c>
      <c r="F429" s="15"/>
      <c r="G429" s="2"/>
      <c r="H429" s="2"/>
    </row>
    <row r="430" spans="1:8" s="5" customFormat="1" ht="15">
      <c r="A430" s="2" t="s">
        <v>935</v>
      </c>
      <c r="B430" s="2" t="s">
        <v>1223</v>
      </c>
      <c r="C430" s="2" t="s">
        <v>10</v>
      </c>
      <c r="D430" s="2" t="s">
        <v>937</v>
      </c>
      <c r="E430" s="15">
        <v>1</v>
      </c>
      <c r="F430" s="15">
        <v>-1</v>
      </c>
      <c r="G430" s="2" t="s">
        <v>80</v>
      </c>
      <c r="H430" s="2"/>
    </row>
    <row r="431" spans="1:8" s="5" customFormat="1" ht="15">
      <c r="A431" s="2" t="s">
        <v>935</v>
      </c>
      <c r="B431" s="2" t="s">
        <v>1227</v>
      </c>
      <c r="C431" s="2" t="s">
        <v>10</v>
      </c>
      <c r="D431" s="2" t="s">
        <v>1338</v>
      </c>
      <c r="E431" s="15">
        <v>1</v>
      </c>
      <c r="F431" s="15">
        <v>-1</v>
      </c>
      <c r="G431" s="2" t="s">
        <v>80</v>
      </c>
      <c r="H431" s="2"/>
    </row>
    <row r="432" spans="1:8" s="5" customFormat="1" ht="15">
      <c r="A432" s="2" t="s">
        <v>935</v>
      </c>
      <c r="B432" s="2" t="s">
        <v>1223</v>
      </c>
      <c r="C432" s="2" t="s">
        <v>10</v>
      </c>
      <c r="D432" s="2" t="s">
        <v>1339</v>
      </c>
      <c r="E432" s="15">
        <v>0</v>
      </c>
      <c r="F432" s="15"/>
      <c r="G432" s="2"/>
      <c r="H432" s="2"/>
    </row>
    <row r="433" spans="1:8" s="5" customFormat="1" ht="15.75" customHeight="1">
      <c r="A433" s="2" t="s">
        <v>952</v>
      </c>
      <c r="B433" s="2" t="s">
        <v>1227</v>
      </c>
      <c r="C433" s="2" t="s">
        <v>10</v>
      </c>
      <c r="D433" s="2" t="s">
        <v>1340</v>
      </c>
      <c r="E433" s="15">
        <v>0</v>
      </c>
      <c r="F433" s="15"/>
      <c r="G433" s="2"/>
      <c r="H433" s="2"/>
    </row>
    <row r="434" spans="1:8" s="5" customFormat="1" ht="15.75" customHeight="1">
      <c r="A434" s="2" t="s">
        <v>1046</v>
      </c>
      <c r="B434" s="2" t="s">
        <v>1223</v>
      </c>
      <c r="C434" s="2" t="s">
        <v>10</v>
      </c>
      <c r="D434" s="2" t="s">
        <v>1341</v>
      </c>
      <c r="E434" s="15">
        <v>0</v>
      </c>
      <c r="F434" s="15"/>
      <c r="G434" s="2"/>
      <c r="H434" s="2"/>
    </row>
    <row r="435" spans="1:8" s="5" customFormat="1" ht="15.75" customHeight="1">
      <c r="A435" s="2" t="s">
        <v>1053</v>
      </c>
      <c r="B435" s="2" t="s">
        <v>1223</v>
      </c>
      <c r="C435" s="2" t="s">
        <v>10</v>
      </c>
      <c r="D435" s="2" t="s">
        <v>1342</v>
      </c>
      <c r="E435" s="15">
        <v>0</v>
      </c>
      <c r="F435" s="15"/>
      <c r="G435" s="2"/>
      <c r="H435" s="2"/>
    </row>
    <row r="436" spans="1:8" s="5" customFormat="1" ht="15.75" customHeight="1">
      <c r="A436" s="2" t="s">
        <v>1065</v>
      </c>
      <c r="B436" s="2" t="s">
        <v>1227</v>
      </c>
      <c r="C436" s="2" t="s">
        <v>10</v>
      </c>
      <c r="D436" s="2" t="s">
        <v>1343</v>
      </c>
      <c r="E436" s="15">
        <v>1</v>
      </c>
      <c r="F436" s="15">
        <v>-1</v>
      </c>
      <c r="G436" s="2" t="s">
        <v>23</v>
      </c>
      <c r="H436" s="2"/>
    </row>
    <row r="437" spans="1:8" s="5" customFormat="1" ht="15.75" customHeight="1">
      <c r="A437" s="2" t="s">
        <v>1344</v>
      </c>
      <c r="B437" s="2" t="s">
        <v>1227</v>
      </c>
      <c r="C437" s="2" t="s">
        <v>10</v>
      </c>
      <c r="D437" s="2" t="s">
        <v>1345</v>
      </c>
      <c r="E437" s="15">
        <v>0</v>
      </c>
      <c r="F437" s="15"/>
      <c r="G437" s="2"/>
      <c r="H437" s="2"/>
    </row>
    <row r="438" spans="1:8" s="5" customFormat="1" ht="15.75" customHeight="1">
      <c r="A438" s="2" t="s">
        <v>1095</v>
      </c>
      <c r="B438" s="2" t="s">
        <v>1227</v>
      </c>
      <c r="C438" s="2" t="s">
        <v>10</v>
      </c>
      <c r="D438" s="2" t="s">
        <v>1346</v>
      </c>
      <c r="E438" s="15">
        <v>0</v>
      </c>
      <c r="F438" s="15"/>
      <c r="G438" s="2"/>
      <c r="H438" s="2"/>
    </row>
    <row r="439" spans="1:8" s="5" customFormat="1" ht="15.75" customHeight="1">
      <c r="A439" s="2" t="s">
        <v>1133</v>
      </c>
      <c r="B439" s="2" t="s">
        <v>1227</v>
      </c>
      <c r="C439" s="2" t="s">
        <v>10</v>
      </c>
      <c r="D439" s="2" t="s">
        <v>1347</v>
      </c>
      <c r="E439" s="15">
        <v>0</v>
      </c>
      <c r="F439" s="15"/>
      <c r="G439" s="2"/>
      <c r="H439" s="2"/>
    </row>
    <row r="440" spans="1:8" ht="15">
      <c r="A440" s="2" t="s">
        <v>1154</v>
      </c>
      <c r="B440" s="2" t="s">
        <v>1227</v>
      </c>
      <c r="C440" s="2" t="s">
        <v>10</v>
      </c>
      <c r="D440" s="2" t="s">
        <v>1348</v>
      </c>
      <c r="E440" s="15">
        <v>0</v>
      </c>
      <c r="F440" s="15"/>
      <c r="G440" s="2"/>
      <c r="H440" s="2"/>
    </row>
    <row r="441" spans="1:8" ht="15">
      <c r="A441" s="2" t="s">
        <v>1165</v>
      </c>
      <c r="B441" s="2" t="s">
        <v>1223</v>
      </c>
      <c r="C441" s="2" t="s">
        <v>10</v>
      </c>
      <c r="D441" s="2" t="s">
        <v>1349</v>
      </c>
      <c r="E441" s="15">
        <v>0</v>
      </c>
      <c r="F441" s="15"/>
      <c r="G441" s="2"/>
      <c r="H441" s="2"/>
    </row>
    <row r="442" spans="1:8" ht="20.25" customHeight="1">
      <c r="A442" s="2" t="s">
        <v>1350</v>
      </c>
      <c r="B442" s="2" t="s">
        <v>1227</v>
      </c>
      <c r="C442" s="2" t="s">
        <v>10</v>
      </c>
      <c r="D442" s="2" t="s">
        <v>1351</v>
      </c>
      <c r="E442" s="15">
        <v>1</v>
      </c>
      <c r="F442" s="15">
        <v>-1</v>
      </c>
      <c r="G442" s="2" t="s">
        <v>18</v>
      </c>
      <c r="H442" s="2"/>
    </row>
    <row r="443" spans="1:8" ht="19.5" customHeight="1">
      <c r="A443" s="2" t="s">
        <v>1352</v>
      </c>
      <c r="B443" s="2" t="s">
        <v>1227</v>
      </c>
      <c r="C443" s="2" t="s">
        <v>10</v>
      </c>
      <c r="D443" s="2" t="s">
        <v>1353</v>
      </c>
      <c r="E443" s="15">
        <v>1</v>
      </c>
      <c r="F443" s="15">
        <v>0</v>
      </c>
      <c r="G443" s="2" t="s">
        <v>18</v>
      </c>
      <c r="H443" s="2"/>
    </row>
    <row r="444" spans="1:8" ht="15">
      <c r="A444" s="2" t="s">
        <v>1352</v>
      </c>
      <c r="B444" s="2" t="s">
        <v>1223</v>
      </c>
      <c r="C444" s="2" t="s">
        <v>10</v>
      </c>
      <c r="D444" s="2" t="s">
        <v>1354</v>
      </c>
      <c r="E444" s="15">
        <v>1</v>
      </c>
      <c r="F444" s="15">
        <v>-1</v>
      </c>
      <c r="G444" s="2" t="s">
        <v>18</v>
      </c>
      <c r="H444" s="2"/>
    </row>
    <row r="445" spans="1:8" ht="15">
      <c r="A445" s="2" t="s">
        <v>1352</v>
      </c>
      <c r="B445" s="2" t="s">
        <v>1227</v>
      </c>
      <c r="C445" s="2" t="s">
        <v>10</v>
      </c>
      <c r="D445" s="2" t="s">
        <v>1355</v>
      </c>
      <c r="E445" s="15">
        <v>0</v>
      </c>
      <c r="F445" s="15"/>
      <c r="G445" s="2"/>
      <c r="H445" s="2"/>
    </row>
    <row r="446" spans="1:8" ht="15">
      <c r="A446" s="2" t="s">
        <v>1352</v>
      </c>
      <c r="B446" s="2" t="s">
        <v>1227</v>
      </c>
      <c r="C446" s="2" t="s">
        <v>10</v>
      </c>
      <c r="D446" s="2" t="s">
        <v>1356</v>
      </c>
      <c r="E446" s="15">
        <v>0</v>
      </c>
      <c r="F446" s="15"/>
      <c r="G446" s="2"/>
      <c r="H446" s="2"/>
    </row>
    <row r="447" spans="1:8" ht="21.75" customHeight="1">
      <c r="A447" s="2" t="s">
        <v>1357</v>
      </c>
      <c r="B447" s="2" t="s">
        <v>1227</v>
      </c>
      <c r="C447" s="2" t="s">
        <v>10</v>
      </c>
      <c r="D447" s="2" t="s">
        <v>1358</v>
      </c>
      <c r="E447" s="15">
        <v>1</v>
      </c>
      <c r="F447" s="15">
        <v>0</v>
      </c>
      <c r="G447" s="2" t="s">
        <v>23</v>
      </c>
      <c r="H447" s="2"/>
    </row>
    <row r="448" spans="1:8" ht="21" customHeight="1">
      <c r="A448" s="2" t="s">
        <v>1359</v>
      </c>
      <c r="B448" s="2" t="s">
        <v>1227</v>
      </c>
      <c r="C448" s="2" t="s">
        <v>10</v>
      </c>
      <c r="D448" s="2" t="s">
        <v>1360</v>
      </c>
      <c r="E448" s="15">
        <v>1</v>
      </c>
      <c r="F448" s="15">
        <v>0</v>
      </c>
      <c r="G448" s="2" t="s">
        <v>23</v>
      </c>
      <c r="H448" s="2"/>
    </row>
    <row r="449" spans="1:8" ht="15">
      <c r="A449" s="2" t="s">
        <v>1361</v>
      </c>
      <c r="B449" s="2" t="s">
        <v>1227</v>
      </c>
      <c r="C449" s="2" t="s">
        <v>10</v>
      </c>
      <c r="D449" s="2" t="s">
        <v>1362</v>
      </c>
      <c r="E449" s="15">
        <v>1</v>
      </c>
      <c r="F449" s="15">
        <v>0</v>
      </c>
      <c r="G449" s="2" t="s">
        <v>23</v>
      </c>
      <c r="H449" s="2"/>
    </row>
    <row r="450" spans="1:8" ht="15">
      <c r="A450" s="2" t="s">
        <v>1363</v>
      </c>
      <c r="B450" s="2" t="s">
        <v>1227</v>
      </c>
      <c r="C450" s="2" t="s">
        <v>10</v>
      </c>
      <c r="D450" s="2" t="s">
        <v>1364</v>
      </c>
      <c r="E450" s="15">
        <v>0</v>
      </c>
      <c r="F450" s="15"/>
      <c r="G450" s="2"/>
      <c r="H450" s="2"/>
    </row>
    <row r="451" spans="1:8" ht="15">
      <c r="A451" s="2" t="s">
        <v>1365</v>
      </c>
      <c r="B451" s="2" t="s">
        <v>1227</v>
      </c>
      <c r="C451" s="2" t="s">
        <v>10</v>
      </c>
      <c r="D451" s="2" t="s">
        <v>1366</v>
      </c>
      <c r="E451" s="15">
        <v>0</v>
      </c>
      <c r="F451" s="15"/>
      <c r="G451" s="2"/>
      <c r="H451" s="2"/>
    </row>
    <row r="452" spans="1:8" ht="15">
      <c r="A452" s="2" t="s">
        <v>1367</v>
      </c>
      <c r="B452" s="2" t="s">
        <v>1223</v>
      </c>
      <c r="C452" s="2" t="s">
        <v>10</v>
      </c>
      <c r="D452" s="2" t="s">
        <v>1368</v>
      </c>
      <c r="E452" s="15">
        <v>1</v>
      </c>
      <c r="F452" s="15">
        <v>1</v>
      </c>
      <c r="G452" s="2" t="s">
        <v>66</v>
      </c>
      <c r="H452" s="2"/>
    </row>
    <row r="453" spans="1:8" ht="18.75" customHeight="1">
      <c r="A453" s="2" t="s">
        <v>1369</v>
      </c>
      <c r="B453" s="2" t="s">
        <v>1227</v>
      </c>
      <c r="C453" s="2" t="s">
        <v>10</v>
      </c>
      <c r="D453" s="2" t="s">
        <v>1370</v>
      </c>
      <c r="E453" s="15">
        <v>1</v>
      </c>
      <c r="F453" s="15">
        <v>-1</v>
      </c>
      <c r="G453" s="2" t="s">
        <v>23</v>
      </c>
      <c r="H453" s="2"/>
    </row>
    <row r="454" spans="1:8" ht="17.25" customHeight="1">
      <c r="A454" s="5" t="s">
        <v>1369</v>
      </c>
      <c r="B454" s="2" t="s">
        <v>1227</v>
      </c>
      <c r="C454" s="2" t="s">
        <v>10</v>
      </c>
      <c r="D454" s="2" t="s">
        <v>1371</v>
      </c>
      <c r="E454" s="15">
        <v>0</v>
      </c>
      <c r="F454" s="15"/>
      <c r="G454" s="2"/>
      <c r="H454" s="2"/>
    </row>
    <row r="455" spans="1:8" ht="18" customHeight="1">
      <c r="A455" s="2" t="s">
        <v>1372</v>
      </c>
      <c r="B455" s="2" t="s">
        <v>1227</v>
      </c>
      <c r="C455" s="2" t="s">
        <v>10</v>
      </c>
      <c r="D455" s="2" t="s">
        <v>1373</v>
      </c>
      <c r="E455" s="15">
        <v>1</v>
      </c>
      <c r="F455" s="15">
        <v>0</v>
      </c>
      <c r="G455" s="2" t="s">
        <v>23</v>
      </c>
      <c r="H455" s="2"/>
    </row>
    <row r="456" spans="1:8" ht="18" customHeight="1">
      <c r="A456" s="2" t="s">
        <v>1178</v>
      </c>
      <c r="B456" s="2" t="s">
        <v>1227</v>
      </c>
      <c r="C456" s="2" t="s">
        <v>10</v>
      </c>
      <c r="D456" s="2" t="s">
        <v>1374</v>
      </c>
      <c r="E456" s="15">
        <v>0</v>
      </c>
      <c r="F456" s="15"/>
      <c r="G456" s="2"/>
      <c r="H456" s="2"/>
    </row>
    <row r="457" spans="1:8" s="5" customFormat="1" ht="18" customHeight="1">
      <c r="A457" s="2" t="s">
        <v>1201</v>
      </c>
      <c r="B457" s="2" t="s">
        <v>1227</v>
      </c>
      <c r="C457" s="2" t="s">
        <v>10</v>
      </c>
      <c r="D457" s="2" t="s">
        <v>1375</v>
      </c>
      <c r="E457" s="15">
        <v>0</v>
      </c>
      <c r="F457" s="15"/>
      <c r="G457" s="2"/>
      <c r="H457" s="2"/>
    </row>
    <row r="458" spans="1:8" ht="20.25" customHeight="1">
      <c r="A458" s="2" t="s">
        <v>1208</v>
      </c>
      <c r="B458" s="2" t="s">
        <v>1223</v>
      </c>
      <c r="C458" s="2" t="s">
        <v>10</v>
      </c>
      <c r="D458" s="2" t="s">
        <v>1376</v>
      </c>
      <c r="E458" s="15">
        <v>1</v>
      </c>
      <c r="F458" s="15">
        <v>0</v>
      </c>
      <c r="G458" s="2" t="s">
        <v>23</v>
      </c>
      <c r="H458" s="2"/>
    </row>
    <row r="459" spans="1:8" ht="19.5" customHeight="1">
      <c r="A459" s="2" t="s">
        <v>1213</v>
      </c>
      <c r="B459" s="2" t="s">
        <v>1227</v>
      </c>
      <c r="C459" s="2" t="s">
        <v>10</v>
      </c>
      <c r="D459" s="2" t="s">
        <v>1377</v>
      </c>
      <c r="E459" s="15">
        <v>1</v>
      </c>
      <c r="F459" s="15">
        <v>0</v>
      </c>
      <c r="G459" s="2" t="s">
        <v>45</v>
      </c>
      <c r="H459" s="2"/>
    </row>
    <row r="460" spans="1:8" ht="19.5" customHeight="1">
      <c r="A460" s="2" t="s">
        <v>1217</v>
      </c>
      <c r="B460" s="2" t="s">
        <v>1227</v>
      </c>
      <c r="C460" s="2" t="s">
        <v>10</v>
      </c>
      <c r="D460" s="2" t="s">
        <v>1378</v>
      </c>
      <c r="E460" s="15">
        <v>1</v>
      </c>
      <c r="F460" s="15">
        <v>0</v>
      </c>
      <c r="G460" s="2" t="s">
        <v>45</v>
      </c>
      <c r="H460" s="2"/>
    </row>
    <row r="461" spans="1:8">
      <c r="A461" s="2"/>
      <c r="B461" s="2"/>
      <c r="C461" s="2"/>
      <c r="D461" s="2"/>
      <c r="E461" s="15"/>
      <c r="F461" s="15"/>
      <c r="G461" s="2"/>
      <c r="H461" s="2"/>
    </row>
    <row r="462" spans="1:8">
      <c r="A462" s="2"/>
      <c r="B462" s="2"/>
      <c r="C462" s="2"/>
      <c r="D462" s="2"/>
      <c r="E462" s="15"/>
      <c r="F462" s="15"/>
      <c r="G462" s="2"/>
      <c r="H462" s="2"/>
    </row>
    <row r="463" spans="1:8">
      <c r="A463" s="2"/>
      <c r="B463" s="2"/>
      <c r="C463" s="2"/>
      <c r="D463" s="2"/>
      <c r="E463" s="15"/>
      <c r="F463" s="15"/>
      <c r="G463" s="2"/>
      <c r="H463" s="2"/>
    </row>
    <row r="464" spans="1:8" ht="18" customHeight="1">
      <c r="A464" s="5"/>
      <c r="B464" s="5"/>
      <c r="C464" s="5"/>
      <c r="D464" s="5"/>
      <c r="E464" s="10"/>
      <c r="F464" s="10"/>
      <c r="G464" s="5"/>
      <c r="H464" s="5"/>
    </row>
    <row r="465" spans="1:8">
      <c r="A465" s="5"/>
      <c r="B465" s="5"/>
      <c r="C465" s="5"/>
      <c r="D465" s="5"/>
      <c r="E465" s="10"/>
      <c r="F465" s="10"/>
      <c r="G465" s="5"/>
      <c r="H465" s="5"/>
    </row>
    <row r="466" spans="1:8">
      <c r="A466" s="5"/>
      <c r="B466" s="5"/>
      <c r="C466" s="5"/>
      <c r="D466" s="5"/>
      <c r="E466" s="10"/>
      <c r="F466" s="10"/>
      <c r="G466" s="5"/>
      <c r="H466" s="5"/>
    </row>
    <row r="467" spans="1:8">
      <c r="A467" s="2"/>
      <c r="B467" s="2"/>
      <c r="C467" s="2"/>
      <c r="D467" s="2"/>
      <c r="E467" s="15"/>
      <c r="F467" s="15"/>
      <c r="G467" s="2"/>
      <c r="H467" s="2"/>
    </row>
    <row r="468" spans="1:8">
      <c r="A468" s="2"/>
      <c r="B468" s="2"/>
      <c r="C468" s="2"/>
      <c r="D468" s="2"/>
      <c r="E468" s="15"/>
      <c r="F468" s="15"/>
      <c r="G468" s="2"/>
      <c r="H468" s="2"/>
    </row>
    <row r="469" spans="1:8">
      <c r="A469" s="2"/>
      <c r="B469" s="2"/>
      <c r="C469" s="2"/>
      <c r="D469" s="2"/>
      <c r="E469" s="15"/>
      <c r="F469" s="15"/>
      <c r="G469" s="2"/>
      <c r="H469" s="2"/>
    </row>
    <row r="470" spans="1:8">
      <c r="A470" s="2"/>
      <c r="B470" s="2"/>
      <c r="C470" s="2"/>
      <c r="D470" s="2"/>
      <c r="E470" s="15"/>
      <c r="F470" s="15"/>
      <c r="G470" s="2"/>
      <c r="H470" s="2"/>
    </row>
    <row r="471" spans="1:8">
      <c r="A471" s="2"/>
      <c r="B471" s="2"/>
      <c r="C471" s="2"/>
      <c r="D471" s="2"/>
      <c r="E471" s="15"/>
      <c r="F471" s="15"/>
      <c r="G471" s="2"/>
      <c r="H471" s="2"/>
    </row>
    <row r="472" spans="1:8">
      <c r="A472" s="2"/>
      <c r="B472" s="2"/>
      <c r="C472" s="2"/>
      <c r="D472" s="2"/>
      <c r="E472" s="15"/>
      <c r="F472" s="15"/>
      <c r="G472" s="2"/>
      <c r="H472" s="2"/>
    </row>
    <row r="473" spans="1:8">
      <c r="A473" s="2"/>
      <c r="B473" s="2"/>
      <c r="C473" s="2"/>
      <c r="D473" s="2"/>
      <c r="E473" s="15"/>
      <c r="F473" s="15"/>
      <c r="G473" s="2"/>
      <c r="H473" s="2"/>
    </row>
    <row r="474" spans="1:8">
      <c r="A474" s="2"/>
      <c r="B474" s="2"/>
      <c r="C474" s="2"/>
      <c r="D474" s="2"/>
      <c r="E474" s="15"/>
      <c r="F474" s="15"/>
      <c r="G474" s="2"/>
      <c r="H474" s="2"/>
    </row>
    <row r="475" spans="1:8">
      <c r="A475" s="2"/>
      <c r="B475" s="2"/>
      <c r="C475" s="2"/>
      <c r="D475" s="2"/>
      <c r="E475" s="15"/>
      <c r="F475" s="15"/>
      <c r="G475" s="2"/>
      <c r="H475" s="2"/>
    </row>
    <row r="476" spans="1:8">
      <c r="A476" s="2"/>
      <c r="B476" s="2"/>
      <c r="C476" s="2"/>
      <c r="D476" s="2"/>
      <c r="E476" s="15"/>
      <c r="F476" s="15"/>
      <c r="G476" s="2"/>
      <c r="H476" s="2"/>
    </row>
    <row r="477" spans="1:8">
      <c r="A477" s="2"/>
      <c r="B477" s="2"/>
      <c r="C477" s="2"/>
      <c r="D477" s="2"/>
      <c r="E477" s="15"/>
      <c r="F477" s="15"/>
      <c r="G477" s="2"/>
      <c r="H477" s="2"/>
    </row>
    <row r="478" spans="1:8">
      <c r="A478" s="2"/>
      <c r="B478" s="2"/>
      <c r="C478" s="2"/>
      <c r="D478" s="2"/>
      <c r="E478" s="15"/>
      <c r="F478" s="15"/>
      <c r="G478" s="2"/>
      <c r="H478" s="2"/>
    </row>
    <row r="479" spans="1:8">
      <c r="A479" s="2"/>
      <c r="B479" s="2"/>
      <c r="C479" s="2"/>
      <c r="D479" s="2"/>
      <c r="E479" s="15"/>
      <c r="F479" s="15"/>
      <c r="G479" s="2"/>
      <c r="H479" s="2"/>
    </row>
    <row r="480" spans="1:8">
      <c r="A480" s="2"/>
      <c r="B480" s="2"/>
      <c r="C480" s="2"/>
      <c r="D480" s="2"/>
      <c r="E480" s="15"/>
      <c r="F480" s="15"/>
      <c r="G480" s="2"/>
      <c r="H480" s="2"/>
    </row>
    <row r="481" spans="1:8">
      <c r="A481" s="2"/>
      <c r="B481" s="2"/>
      <c r="C481" s="2"/>
      <c r="D481" s="2"/>
      <c r="E481" s="15"/>
      <c r="F481" s="15"/>
      <c r="G481" s="2"/>
      <c r="H481" s="2"/>
    </row>
    <row r="482" spans="1:8">
      <c r="A482" s="2"/>
      <c r="B482" s="2"/>
      <c r="C482" s="2"/>
      <c r="D482" s="2"/>
      <c r="E482" s="15"/>
      <c r="F482" s="15"/>
      <c r="G482" s="2"/>
      <c r="H482" s="2"/>
    </row>
    <row r="483" spans="1:8">
      <c r="A483" s="2"/>
      <c r="B483" s="2"/>
      <c r="C483" s="2"/>
      <c r="D483" s="2"/>
      <c r="E483" s="15"/>
      <c r="F483" s="15"/>
      <c r="G483" s="2"/>
      <c r="H483" s="2"/>
    </row>
    <row r="484" spans="1:8">
      <c r="A484" s="2"/>
      <c r="B484" s="2"/>
      <c r="C484" s="2"/>
      <c r="D484" s="2"/>
      <c r="E484" s="15"/>
      <c r="F484" s="15"/>
      <c r="G484" s="2"/>
      <c r="H484" s="2"/>
    </row>
    <row r="485" spans="1:8">
      <c r="A485" s="2"/>
      <c r="B485" s="2"/>
      <c r="C485" s="2"/>
      <c r="D485" s="2"/>
      <c r="E485" s="15"/>
      <c r="F485" s="15"/>
      <c r="G485" s="2"/>
      <c r="H485" s="2"/>
    </row>
    <row r="486" spans="1:8">
      <c r="A486" s="2"/>
      <c r="B486" s="2"/>
      <c r="C486" s="2"/>
      <c r="D486" s="2"/>
      <c r="E486" s="15"/>
      <c r="F486" s="15"/>
      <c r="G486" s="2"/>
      <c r="H486" s="2"/>
    </row>
    <row r="487" spans="1:8">
      <c r="A487" s="2"/>
      <c r="B487" s="2"/>
      <c r="C487" s="2"/>
      <c r="D487" s="2"/>
      <c r="E487" s="15"/>
      <c r="F487" s="15"/>
      <c r="G487" s="2"/>
      <c r="H487" s="2"/>
    </row>
    <row r="488" spans="1:8">
      <c r="A488" s="2"/>
      <c r="B488" s="2"/>
      <c r="C488" s="2"/>
      <c r="D488" s="2"/>
      <c r="E488" s="15"/>
      <c r="F488" s="15"/>
      <c r="G488" s="2"/>
      <c r="H488" s="2"/>
    </row>
    <row r="489" spans="1:8">
      <c r="A489" s="2"/>
      <c r="B489" s="2"/>
      <c r="C489" s="2"/>
      <c r="D489" s="2"/>
      <c r="E489" s="15"/>
      <c r="F489" s="15"/>
      <c r="G489" s="2"/>
      <c r="H489" s="2"/>
    </row>
    <row r="490" spans="1:8">
      <c r="A490" s="2"/>
      <c r="B490" s="2"/>
      <c r="C490" s="2"/>
      <c r="D490" s="2"/>
      <c r="E490" s="15"/>
      <c r="F490" s="15"/>
      <c r="G490" s="2"/>
      <c r="H490" s="2"/>
    </row>
    <row r="491" spans="1:8">
      <c r="A491" s="2"/>
      <c r="B491" s="2"/>
      <c r="C491" s="2"/>
      <c r="D491" s="2"/>
      <c r="E491" s="15"/>
      <c r="F491" s="15"/>
      <c r="G491" s="2"/>
      <c r="H491" s="2"/>
    </row>
    <row r="492" spans="1:8">
      <c r="A492" s="2"/>
      <c r="B492" s="2"/>
      <c r="C492" s="2"/>
      <c r="D492" s="2"/>
      <c r="E492" s="15"/>
      <c r="F492" s="15"/>
      <c r="G492" s="2"/>
      <c r="H492" s="2"/>
    </row>
    <row r="493" spans="1:8">
      <c r="A493" s="2"/>
      <c r="B493" s="2"/>
      <c r="C493" s="2"/>
      <c r="D493" s="2"/>
      <c r="E493" s="15"/>
      <c r="F493" s="15"/>
      <c r="G493" s="2"/>
      <c r="H493" s="2"/>
    </row>
    <row r="494" spans="1:8">
      <c r="A494" s="2"/>
      <c r="B494" s="2"/>
      <c r="C494" s="2"/>
      <c r="D494" s="2"/>
      <c r="E494" s="15"/>
      <c r="F494" s="15"/>
      <c r="G494" s="2"/>
      <c r="H494" s="2"/>
    </row>
    <row r="495" spans="1:8">
      <c r="A495" s="2"/>
      <c r="B495" s="2"/>
      <c r="C495" s="2"/>
      <c r="D495" s="2"/>
      <c r="E495" s="15"/>
      <c r="F495" s="15"/>
      <c r="G495" s="2"/>
      <c r="H495" s="2"/>
    </row>
    <row r="496" spans="1:8">
      <c r="A496" s="2"/>
      <c r="B496" s="2"/>
      <c r="C496" s="2"/>
      <c r="D496" s="2"/>
      <c r="E496" s="15"/>
      <c r="F496" s="15"/>
      <c r="G496" s="2"/>
      <c r="H496" s="2"/>
    </row>
    <row r="497" spans="1:8">
      <c r="A497" s="2"/>
      <c r="B497" s="2"/>
      <c r="C497" s="2"/>
      <c r="D497" s="2"/>
      <c r="E497" s="15"/>
      <c r="F497" s="15"/>
      <c r="G497" s="2"/>
      <c r="H497" s="2"/>
    </row>
    <row r="498" spans="1:8">
      <c r="A498" s="2"/>
      <c r="B498" s="2"/>
      <c r="C498" s="2"/>
      <c r="D498" s="2"/>
      <c r="E498" s="15"/>
      <c r="F498" s="15"/>
      <c r="G498" s="2"/>
      <c r="H498" s="2"/>
    </row>
    <row r="499" spans="1:8">
      <c r="A499" s="2"/>
      <c r="B499" s="2"/>
      <c r="C499" s="2"/>
      <c r="D499" s="2"/>
      <c r="E499" s="15"/>
      <c r="F499" s="15"/>
      <c r="G499" s="2"/>
      <c r="H499" s="2"/>
    </row>
    <row r="500" spans="1:8">
      <c r="A500" s="2"/>
      <c r="B500" s="2"/>
      <c r="C500" s="2"/>
      <c r="D500" s="2"/>
      <c r="E500" s="15"/>
      <c r="F500" s="15"/>
      <c r="G500" s="2"/>
      <c r="H500" s="2"/>
    </row>
    <row r="501" spans="1:8">
      <c r="A501" s="2"/>
      <c r="B501" s="2"/>
      <c r="C501" s="2"/>
      <c r="D501" s="2"/>
      <c r="E501" s="15"/>
      <c r="F501" s="15"/>
      <c r="G501" s="2"/>
      <c r="H501" s="2"/>
    </row>
    <row r="502" spans="1:8">
      <c r="A502" s="2"/>
      <c r="B502" s="2"/>
      <c r="C502" s="2"/>
      <c r="D502" s="2"/>
      <c r="E502" s="15"/>
      <c r="F502" s="15"/>
      <c r="G502" s="2"/>
      <c r="H502" s="2"/>
    </row>
    <row r="503" spans="1:8">
      <c r="A503" s="2"/>
      <c r="B503" s="2"/>
      <c r="C503" s="2"/>
      <c r="D503" s="2"/>
      <c r="E503" s="15"/>
      <c r="F503" s="15"/>
      <c r="G503" s="2"/>
      <c r="H503" s="2"/>
    </row>
    <row r="504" spans="1:8">
      <c r="A504" s="2"/>
      <c r="B504" s="2"/>
      <c r="C504" s="2"/>
      <c r="D504" s="2"/>
      <c r="E504" s="15"/>
      <c r="F504" s="15"/>
      <c r="G504" s="2"/>
      <c r="H504" s="2"/>
    </row>
    <row r="505" spans="1:8">
      <c r="A505" s="2"/>
      <c r="B505" s="2"/>
      <c r="C505" s="2"/>
      <c r="D505" s="2"/>
      <c r="E505" s="15"/>
      <c r="F505" s="15"/>
      <c r="G505" s="2"/>
      <c r="H505" s="2"/>
    </row>
    <row r="506" spans="1:8">
      <c r="A506" s="2"/>
      <c r="B506" s="2"/>
      <c r="C506" s="2"/>
      <c r="D506" s="2"/>
      <c r="E506" s="15"/>
      <c r="F506" s="15"/>
      <c r="G506" s="2"/>
      <c r="H506" s="2"/>
    </row>
    <row r="507" spans="1:8">
      <c r="A507" s="2"/>
      <c r="B507" s="2"/>
      <c r="C507" s="2"/>
      <c r="D507" s="2"/>
      <c r="E507" s="15"/>
      <c r="F507" s="15"/>
      <c r="G507" s="2"/>
      <c r="H507" s="2"/>
    </row>
    <row r="508" spans="1:8">
      <c r="A508" s="2"/>
      <c r="B508" s="2"/>
      <c r="C508" s="2"/>
      <c r="D508" s="2"/>
      <c r="E508" s="15"/>
      <c r="F508" s="15"/>
      <c r="G508" s="2"/>
      <c r="H508" s="2"/>
    </row>
    <row r="509" spans="1:8">
      <c r="A509" s="2"/>
      <c r="B509" s="2"/>
      <c r="C509" s="2"/>
      <c r="D509" s="2"/>
      <c r="E509" s="15"/>
      <c r="F509" s="15"/>
      <c r="G509" s="2"/>
      <c r="H509" s="2"/>
    </row>
    <row r="510" spans="1:8">
      <c r="A510" s="2"/>
      <c r="B510" s="2"/>
      <c r="C510" s="2"/>
      <c r="D510" s="2"/>
      <c r="E510" s="15"/>
      <c r="F510" s="15"/>
      <c r="G510" s="2"/>
      <c r="H510" s="2"/>
    </row>
    <row r="511" spans="1:8">
      <c r="A511" s="5"/>
      <c r="B511" s="5"/>
      <c r="C511" s="5"/>
      <c r="D511" s="5"/>
      <c r="E511" s="10"/>
      <c r="F511" s="10"/>
      <c r="G511" s="5"/>
      <c r="H511" s="5"/>
    </row>
    <row r="512" spans="1:8">
      <c r="A512" s="5"/>
      <c r="B512" s="5"/>
      <c r="C512" s="5"/>
      <c r="D512" s="5"/>
      <c r="E512" s="10"/>
      <c r="F512" s="10"/>
      <c r="G512" s="5"/>
      <c r="H512" s="5"/>
    </row>
    <row r="513" spans="1:8">
      <c r="A513" s="5"/>
      <c r="B513" s="5"/>
      <c r="C513" s="5"/>
      <c r="D513" s="5"/>
      <c r="E513" s="10"/>
      <c r="F513" s="10"/>
      <c r="G513" s="5"/>
      <c r="H513" s="5"/>
    </row>
    <row r="514" spans="1:8">
      <c r="A514" s="5"/>
      <c r="B514" s="5"/>
      <c r="C514" s="5"/>
      <c r="D514" s="5"/>
      <c r="E514" s="10"/>
      <c r="F514" s="10"/>
      <c r="G514" s="5"/>
      <c r="H514" s="5"/>
    </row>
    <row r="515" spans="1:8">
      <c r="A515" s="5"/>
      <c r="B515" s="5"/>
      <c r="C515" s="5"/>
      <c r="D515" s="5"/>
      <c r="E515" s="10"/>
      <c r="F515" s="10"/>
      <c r="G515" s="5"/>
      <c r="H515" s="5"/>
    </row>
    <row r="516" spans="1:8">
      <c r="A516" s="5"/>
      <c r="B516" s="5"/>
      <c r="C516" s="5"/>
      <c r="D516" s="5"/>
      <c r="E516" s="10"/>
      <c r="F516" s="10"/>
      <c r="G516" s="5"/>
      <c r="H516" s="5"/>
    </row>
    <row r="517" spans="1:8">
      <c r="A517" s="5"/>
      <c r="B517" s="5"/>
      <c r="C517" s="5"/>
      <c r="D517" s="5"/>
      <c r="E517" s="10"/>
      <c r="F517" s="10"/>
      <c r="G517" s="5"/>
      <c r="H517" s="5"/>
    </row>
    <row r="518" spans="1:8">
      <c r="A518" s="5"/>
      <c r="B518" s="5"/>
      <c r="C518" s="5"/>
      <c r="D518" s="5"/>
      <c r="E518" s="10"/>
      <c r="F518" s="10"/>
      <c r="G518" s="5"/>
      <c r="H518" s="5"/>
    </row>
    <row r="519" spans="1:8">
      <c r="A519" s="5"/>
      <c r="B519" s="5"/>
      <c r="C519" s="5"/>
      <c r="D519" s="5"/>
      <c r="E519" s="10"/>
      <c r="F519" s="10"/>
      <c r="G519" s="5"/>
      <c r="H519" s="5"/>
    </row>
    <row r="520" spans="1:8">
      <c r="A520" s="5"/>
      <c r="B520" s="5"/>
      <c r="C520" s="5"/>
      <c r="D520" s="5"/>
      <c r="E520" s="10"/>
      <c r="F520" s="10"/>
      <c r="G520" s="5"/>
      <c r="H520" s="5"/>
    </row>
    <row r="521" spans="1:8">
      <c r="A521" s="5"/>
      <c r="B521" s="5"/>
      <c r="C521" s="5"/>
      <c r="D521" s="5"/>
      <c r="E521" s="10"/>
      <c r="F521" s="10"/>
      <c r="G521" s="5"/>
      <c r="H521" s="5"/>
    </row>
    <row r="522" spans="1:8">
      <c r="A522" s="5"/>
      <c r="B522" s="5"/>
      <c r="C522" s="5"/>
      <c r="D522" s="5"/>
      <c r="E522" s="10"/>
      <c r="F522" s="10"/>
      <c r="G522" s="5"/>
      <c r="H522" s="5"/>
    </row>
    <row r="523" spans="1:8">
      <c r="A523" s="5"/>
      <c r="B523" s="5"/>
      <c r="C523" s="5"/>
      <c r="D523" s="5"/>
      <c r="E523" s="10"/>
      <c r="F523" s="10"/>
      <c r="G523" s="5"/>
      <c r="H523" s="5"/>
    </row>
  </sheetData>
  <conditionalFormatting sqref="E2:E115 E116:F116 E117:E463 E467:E510">
    <cfRule type="expression" dxfId="9" priority="6">
      <formula>AND(E2&lt;&gt;"",E2=0)</formula>
    </cfRule>
    <cfRule type="expression" dxfId="8" priority="7">
      <formula>AND(E2&lt;&gt;"",E2=2)</formula>
    </cfRule>
  </conditionalFormatting>
  <conditionalFormatting sqref="E2:F463 E467:F510">
    <cfRule type="expression" dxfId="7" priority="5">
      <formula>AND(E2&lt;&gt;"",E2=1)</formula>
    </cfRule>
  </conditionalFormatting>
  <conditionalFormatting sqref="F2:F463 F467:F510">
    <cfRule type="expression" dxfId="6" priority="9">
      <formula>AND(F2&lt;&gt;"",F2=0)</formula>
    </cfRule>
    <cfRule type="expression" dxfId="5" priority="10">
      <formula>AND(F2&lt;&gt;"",F2=-1)</formula>
    </cfRule>
  </conditionalFormatting>
  <dataValidations count="4">
    <dataValidation type="list" sqref="C1:C20 C467:C1048576 C22:C463" xr:uid="{24B1D5C2-DF35-4D7A-9A71-00015AB7A3B9}">
      <formula1>"Nationale nyhedsmedier,Regionale medier,Lokale medier,Magasiner/tidsskrifter,Fagmedier,Nyhedsbureauer"</formula1>
    </dataValidation>
    <dataValidation type="list" sqref="E2:E115 E116:F116 E467:E510 E117:E463" xr:uid="{00000000-0002-0000-0100-000001000000}">
      <formula1>"1,0,2"</formula1>
    </dataValidation>
    <dataValidation type="list" sqref="G467:G510 G2:G463" xr:uid="{00000000-0002-0000-0100-000003000000}">
      <formula1>"1 Økonomi og drift,2 Arbejdsliv og medarbejdere,3 Strategi og positionering,4 Regulering og rammer,5 Teknologi og udvikling,6 Manglende anvendelse"</formula1>
    </dataValidation>
    <dataValidation type="list" sqref="F467:F510 F2:F463" xr:uid="{00000000-0002-0000-0100-000002000000}">
      <formula1>"1,0,-1"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I586"/>
  <sheetViews>
    <sheetView zoomScale="75" workbookViewId="0">
      <pane ySplit="1" topLeftCell="A2" activePane="bottomLeft" state="frozen"/>
      <selection pane="bottomLeft" activeCell="A8" sqref="A8"/>
    </sheetView>
  </sheetViews>
  <sheetFormatPr baseColWidth="10" defaultColWidth="8.83203125" defaultRowHeight="14"/>
  <cols>
    <col min="1" max="1" width="18.33203125" style="58" customWidth="1"/>
    <col min="2" max="2" width="24.6640625" customWidth="1"/>
    <col min="3" max="3" width="46.5" customWidth="1"/>
    <col min="4" max="4" width="48" style="49" customWidth="1"/>
    <col min="5" max="5" width="24.1640625" style="11" customWidth="1"/>
    <col min="6" max="6" width="38.33203125" style="11" customWidth="1"/>
    <col min="7" max="7" width="22.5" customWidth="1"/>
    <col min="8" max="8" width="34" customWidth="1"/>
    <col min="9" max="9" width="28" customWidth="1"/>
    <col min="16384" max="16384" width="8.83203125" bestFit="1" customWidth="1"/>
  </cols>
  <sheetData>
    <row r="1" spans="1:9" ht="48">
      <c r="A1" s="53" t="s">
        <v>0</v>
      </c>
      <c r="B1" s="1" t="s">
        <v>1</v>
      </c>
      <c r="C1" s="1" t="s">
        <v>2</v>
      </c>
      <c r="D1" s="1" t="s">
        <v>3</v>
      </c>
      <c r="E1" s="9" t="s">
        <v>4</v>
      </c>
      <c r="F1" s="9" t="s">
        <v>5</v>
      </c>
      <c r="G1" s="1" t="s">
        <v>6</v>
      </c>
      <c r="H1" s="1" t="s">
        <v>7</v>
      </c>
      <c r="I1" s="5"/>
    </row>
    <row r="2" spans="1:9" ht="30">
      <c r="A2" s="54" t="s">
        <v>1379</v>
      </c>
      <c r="B2" s="2" t="s">
        <v>29</v>
      </c>
      <c r="C2" s="2" t="s">
        <v>30</v>
      </c>
      <c r="D2" s="2" t="s">
        <v>1380</v>
      </c>
      <c r="E2" s="15">
        <v>0</v>
      </c>
      <c r="F2" s="15"/>
      <c r="G2" s="2"/>
      <c r="H2" s="2"/>
      <c r="I2" s="5"/>
    </row>
    <row r="3" spans="1:9" ht="30">
      <c r="A3" s="54" t="s">
        <v>1381</v>
      </c>
      <c r="B3" s="2" t="s">
        <v>9</v>
      </c>
      <c r="C3" s="2" t="s">
        <v>10</v>
      </c>
      <c r="D3" s="2" t="s">
        <v>1382</v>
      </c>
      <c r="E3" s="15">
        <v>1</v>
      </c>
      <c r="F3" s="15">
        <v>0</v>
      </c>
      <c r="G3" s="2" t="s">
        <v>23</v>
      </c>
      <c r="H3" s="2"/>
      <c r="I3" s="5"/>
    </row>
    <row r="4" spans="1:9" ht="15">
      <c r="A4" s="54" t="s">
        <v>1381</v>
      </c>
      <c r="B4" s="2" t="s">
        <v>1383</v>
      </c>
      <c r="C4" s="2" t="s">
        <v>30</v>
      </c>
      <c r="D4" s="2" t="s">
        <v>1384</v>
      </c>
      <c r="E4" s="15">
        <v>0</v>
      </c>
      <c r="F4" s="15"/>
      <c r="G4" s="2"/>
      <c r="H4" s="2"/>
      <c r="I4" s="5"/>
    </row>
    <row r="5" spans="1:9" ht="15">
      <c r="A5" s="54" t="s">
        <v>1381</v>
      </c>
      <c r="B5" s="2" t="s">
        <v>1383</v>
      </c>
      <c r="C5" s="2" t="s">
        <v>30</v>
      </c>
      <c r="D5" s="2" t="s">
        <v>1384</v>
      </c>
      <c r="E5" s="15">
        <v>0</v>
      </c>
      <c r="F5" s="15"/>
      <c r="G5" s="2"/>
      <c r="H5" s="2"/>
      <c r="I5" s="5"/>
    </row>
    <row r="6" spans="1:9" ht="30">
      <c r="A6" s="54" t="s">
        <v>1385</v>
      </c>
      <c r="B6" s="2" t="s">
        <v>92</v>
      </c>
      <c r="C6" s="2" t="s">
        <v>10</v>
      </c>
      <c r="D6" s="2" t="s">
        <v>1380</v>
      </c>
      <c r="E6" s="15">
        <v>0</v>
      </c>
      <c r="F6" s="15"/>
      <c r="G6" s="2"/>
      <c r="H6" s="2"/>
      <c r="I6" s="5"/>
    </row>
    <row r="7" spans="1:9" ht="30">
      <c r="A7" s="54" t="s">
        <v>1385</v>
      </c>
      <c r="B7" s="2" t="s">
        <v>29</v>
      </c>
      <c r="C7" s="2" t="s">
        <v>30</v>
      </c>
      <c r="D7" s="2" t="s">
        <v>1386</v>
      </c>
      <c r="E7" s="15">
        <v>0</v>
      </c>
      <c r="F7" s="15"/>
      <c r="G7" s="2"/>
      <c r="H7" s="2"/>
      <c r="I7" s="5"/>
    </row>
    <row r="8" spans="1:9" ht="30">
      <c r="A8" s="54" t="s">
        <v>1387</v>
      </c>
      <c r="B8" s="2" t="s">
        <v>64</v>
      </c>
      <c r="C8" s="2" t="s">
        <v>10</v>
      </c>
      <c r="D8" s="2" t="s">
        <v>1388</v>
      </c>
      <c r="E8" s="15">
        <v>0</v>
      </c>
      <c r="F8" s="15"/>
      <c r="G8" s="2"/>
      <c r="H8" s="2"/>
      <c r="I8" s="5"/>
    </row>
    <row r="9" spans="1:9" ht="30">
      <c r="A9" s="54" t="s">
        <v>1389</v>
      </c>
      <c r="B9" s="2" t="s">
        <v>57</v>
      </c>
      <c r="C9" s="2" t="s">
        <v>10</v>
      </c>
      <c r="D9" s="2" t="s">
        <v>1390</v>
      </c>
      <c r="E9" s="15">
        <v>0</v>
      </c>
      <c r="F9" s="15"/>
      <c r="G9" s="2"/>
      <c r="H9" s="2"/>
      <c r="I9" s="5"/>
    </row>
    <row r="10" spans="1:9" ht="30">
      <c r="A10" s="54" t="s">
        <v>1389</v>
      </c>
      <c r="B10" s="2" t="s">
        <v>57</v>
      </c>
      <c r="C10" s="2" t="s">
        <v>10</v>
      </c>
      <c r="D10" s="2" t="s">
        <v>1391</v>
      </c>
      <c r="E10" s="15">
        <v>1</v>
      </c>
      <c r="F10" s="15">
        <v>0</v>
      </c>
      <c r="G10" s="2" t="s">
        <v>45</v>
      </c>
      <c r="H10" s="2"/>
      <c r="I10" s="5"/>
    </row>
    <row r="11" spans="1:9" ht="30">
      <c r="A11" s="54" t="s">
        <v>1389</v>
      </c>
      <c r="B11" s="2" t="s">
        <v>9</v>
      </c>
      <c r="C11" s="2" t="s">
        <v>10</v>
      </c>
      <c r="D11" s="2" t="s">
        <v>1392</v>
      </c>
      <c r="E11" s="15">
        <v>1</v>
      </c>
      <c r="F11" s="15">
        <v>-1</v>
      </c>
      <c r="G11" s="2" t="s">
        <v>45</v>
      </c>
      <c r="H11" s="2"/>
      <c r="I11" s="5"/>
    </row>
    <row r="12" spans="1:9" ht="30">
      <c r="A12" s="55" t="s">
        <v>1389</v>
      </c>
      <c r="B12" s="2" t="s">
        <v>38</v>
      </c>
      <c r="C12" s="2" t="s">
        <v>10</v>
      </c>
      <c r="D12" s="2" t="s">
        <v>1393</v>
      </c>
      <c r="E12" s="15">
        <v>0</v>
      </c>
      <c r="F12" s="15"/>
      <c r="G12" s="2"/>
      <c r="H12" s="2"/>
      <c r="I12" s="5"/>
    </row>
    <row r="13" spans="1:9" ht="15">
      <c r="A13" s="55" t="s">
        <v>1389</v>
      </c>
      <c r="B13" s="2" t="s">
        <v>1383</v>
      </c>
      <c r="C13" s="2" t="s">
        <v>30</v>
      </c>
      <c r="D13" s="2" t="s">
        <v>1394</v>
      </c>
      <c r="E13" s="15">
        <v>0</v>
      </c>
      <c r="F13" s="15"/>
      <c r="G13" s="2"/>
      <c r="H13" s="2" t="s">
        <v>1395</v>
      </c>
      <c r="I13" s="5"/>
    </row>
    <row r="14" spans="1:9" ht="15">
      <c r="A14" s="55" t="s">
        <v>1389</v>
      </c>
      <c r="B14" s="2" t="s">
        <v>81</v>
      </c>
      <c r="C14" s="2" t="s">
        <v>76</v>
      </c>
      <c r="D14" s="2" t="s">
        <v>1396</v>
      </c>
      <c r="E14" s="15">
        <v>1</v>
      </c>
      <c r="F14" s="15">
        <v>0</v>
      </c>
      <c r="G14" s="2" t="s">
        <v>23</v>
      </c>
      <c r="H14" s="2"/>
      <c r="I14" s="5"/>
    </row>
    <row r="15" spans="1:9" ht="15">
      <c r="A15" s="55" t="s">
        <v>1222</v>
      </c>
      <c r="B15" s="2" t="s">
        <v>1397</v>
      </c>
      <c r="C15" s="2" t="s">
        <v>21</v>
      </c>
      <c r="D15" s="2" t="s">
        <v>1398</v>
      </c>
      <c r="E15" s="15">
        <v>1</v>
      </c>
      <c r="F15" s="15">
        <v>1</v>
      </c>
      <c r="G15" s="2" t="s">
        <v>80</v>
      </c>
      <c r="H15" s="2" t="s">
        <v>1399</v>
      </c>
      <c r="I15" s="5"/>
    </row>
    <row r="16" spans="1:9" ht="30">
      <c r="A16" s="55" t="s">
        <v>1400</v>
      </c>
      <c r="B16" s="2" t="s">
        <v>167</v>
      </c>
      <c r="C16" s="2" t="s">
        <v>13</v>
      </c>
      <c r="D16" s="2" t="s">
        <v>1401</v>
      </c>
      <c r="E16" s="15">
        <v>0</v>
      </c>
      <c r="F16" s="15"/>
      <c r="G16" s="2"/>
      <c r="H16" s="2"/>
      <c r="I16" s="5"/>
    </row>
    <row r="17" spans="1:9" ht="30">
      <c r="A17" s="55" t="s">
        <v>1400</v>
      </c>
      <c r="B17" s="2" t="s">
        <v>38</v>
      </c>
      <c r="C17" s="2" t="s">
        <v>10</v>
      </c>
      <c r="D17" s="2" t="s">
        <v>1402</v>
      </c>
      <c r="E17" s="15">
        <v>1</v>
      </c>
      <c r="F17" s="15">
        <v>-1</v>
      </c>
      <c r="G17" s="2" t="s">
        <v>45</v>
      </c>
      <c r="H17" s="2"/>
      <c r="I17" s="5"/>
    </row>
    <row r="18" spans="1:9" ht="15">
      <c r="A18" s="55" t="s">
        <v>1403</v>
      </c>
      <c r="B18" s="2" t="s">
        <v>57</v>
      </c>
      <c r="C18" s="2" t="s">
        <v>10</v>
      </c>
      <c r="D18" s="2" t="s">
        <v>1404</v>
      </c>
      <c r="E18" s="15">
        <v>0</v>
      </c>
      <c r="F18" s="15"/>
      <c r="G18" s="2"/>
      <c r="H18" s="2"/>
      <c r="I18" s="5"/>
    </row>
    <row r="19" spans="1:9" ht="30">
      <c r="A19" s="56" t="s">
        <v>1403</v>
      </c>
      <c r="B19" s="51" t="s">
        <v>1043</v>
      </c>
      <c r="C19" s="51" t="s">
        <v>27</v>
      </c>
      <c r="D19" s="51" t="s">
        <v>1405</v>
      </c>
      <c r="E19" s="15">
        <v>1</v>
      </c>
      <c r="F19" s="15">
        <v>1</v>
      </c>
      <c r="G19" s="2" t="s">
        <v>45</v>
      </c>
      <c r="H19" s="51" t="s">
        <v>1406</v>
      </c>
      <c r="I19" s="5"/>
    </row>
    <row r="20" spans="1:9" ht="15">
      <c r="A20" s="55" t="s">
        <v>1407</v>
      </c>
      <c r="B20" s="2" t="s">
        <v>199</v>
      </c>
      <c r="C20" s="2" t="s">
        <v>13</v>
      </c>
      <c r="D20" s="2" t="s">
        <v>1408</v>
      </c>
      <c r="E20" s="15">
        <v>1</v>
      </c>
      <c r="F20" s="15">
        <v>1</v>
      </c>
      <c r="G20" s="2" t="s">
        <v>66</v>
      </c>
      <c r="H20" s="2"/>
      <c r="I20" s="5"/>
    </row>
    <row r="21" spans="1:9" ht="30">
      <c r="A21" s="55" t="s">
        <v>1407</v>
      </c>
      <c r="B21" s="2" t="s">
        <v>64</v>
      </c>
      <c r="C21" s="2" t="s">
        <v>10</v>
      </c>
      <c r="D21" s="2" t="s">
        <v>1409</v>
      </c>
      <c r="E21" s="15">
        <v>0</v>
      </c>
      <c r="F21" s="15"/>
      <c r="G21" s="2"/>
      <c r="H21" s="2"/>
      <c r="I21" s="5"/>
    </row>
    <row r="22" spans="1:9" ht="15">
      <c r="A22" s="55" t="s">
        <v>1407</v>
      </c>
      <c r="B22" s="2" t="s">
        <v>297</v>
      </c>
      <c r="C22" s="2" t="s">
        <v>13</v>
      </c>
      <c r="D22" s="2" t="s">
        <v>1410</v>
      </c>
      <c r="E22" s="15">
        <v>1</v>
      </c>
      <c r="F22" s="15">
        <v>0</v>
      </c>
      <c r="G22" s="2" t="s">
        <v>18</v>
      </c>
      <c r="H22" s="2"/>
      <c r="I22" s="5"/>
    </row>
    <row r="23" spans="1:9" ht="45">
      <c r="A23" s="55" t="s">
        <v>1411</v>
      </c>
      <c r="B23" s="2" t="s">
        <v>57</v>
      </c>
      <c r="C23" s="2" t="s">
        <v>10</v>
      </c>
      <c r="D23" s="2" t="s">
        <v>1412</v>
      </c>
      <c r="E23" s="15">
        <v>1</v>
      </c>
      <c r="F23" s="15">
        <v>-1</v>
      </c>
      <c r="G23" s="2" t="s">
        <v>66</v>
      </c>
      <c r="H23" s="2" t="s">
        <v>1413</v>
      </c>
      <c r="I23" s="5"/>
    </row>
    <row r="24" spans="1:9" ht="30">
      <c r="A24" s="55" t="s">
        <v>1411</v>
      </c>
      <c r="B24" s="2" t="s">
        <v>64</v>
      </c>
      <c r="C24" s="2" t="s">
        <v>10</v>
      </c>
      <c r="D24" s="2" t="s">
        <v>1414</v>
      </c>
      <c r="E24" s="15">
        <v>0</v>
      </c>
      <c r="F24" s="15"/>
      <c r="G24" s="2"/>
      <c r="H24" s="2"/>
      <c r="I24" s="5"/>
    </row>
    <row r="25" spans="1:9" ht="15">
      <c r="A25" s="55" t="s">
        <v>1411</v>
      </c>
      <c r="B25" s="2" t="s">
        <v>241</v>
      </c>
      <c r="C25" s="2" t="s">
        <v>76</v>
      </c>
      <c r="D25" s="2" t="s">
        <v>1415</v>
      </c>
      <c r="E25" s="15">
        <v>0</v>
      </c>
      <c r="F25" s="15"/>
      <c r="G25" s="2"/>
      <c r="H25" s="2" t="s">
        <v>1416</v>
      </c>
      <c r="I25" s="5"/>
    </row>
    <row r="26" spans="1:9" ht="30">
      <c r="A26" s="55" t="s">
        <v>1417</v>
      </c>
      <c r="B26" s="2" t="s">
        <v>29</v>
      </c>
      <c r="C26" s="2" t="s">
        <v>30</v>
      </c>
      <c r="D26" s="2" t="s">
        <v>1418</v>
      </c>
      <c r="E26" s="15">
        <v>0</v>
      </c>
      <c r="F26" s="15"/>
      <c r="G26" s="2"/>
      <c r="H26" s="2" t="s">
        <v>1419</v>
      </c>
      <c r="I26" s="5"/>
    </row>
    <row r="27" spans="1:9" ht="15">
      <c r="A27" s="55" t="s">
        <v>1420</v>
      </c>
      <c r="B27" s="2" t="s">
        <v>1421</v>
      </c>
      <c r="C27" s="2" t="s">
        <v>21</v>
      </c>
      <c r="D27" s="2" t="s">
        <v>1408</v>
      </c>
      <c r="E27" s="15">
        <v>2</v>
      </c>
      <c r="F27" s="15"/>
      <c r="G27" s="2"/>
      <c r="H27" s="2" t="s">
        <v>1422</v>
      </c>
      <c r="I27" s="5"/>
    </row>
    <row r="28" spans="1:9" ht="30">
      <c r="A28" s="55" t="s">
        <v>1420</v>
      </c>
      <c r="B28" s="2" t="s">
        <v>29</v>
      </c>
      <c r="C28" s="2" t="s">
        <v>30</v>
      </c>
      <c r="D28" s="2" t="s">
        <v>1423</v>
      </c>
      <c r="E28" s="15">
        <v>0</v>
      </c>
      <c r="F28" s="15"/>
      <c r="G28" s="2"/>
      <c r="H28" s="2" t="s">
        <v>1419</v>
      </c>
      <c r="I28" s="5"/>
    </row>
    <row r="29" spans="1:9" ht="45">
      <c r="A29" s="57" t="s">
        <v>1424</v>
      </c>
      <c r="B29" s="2" t="s">
        <v>9</v>
      </c>
      <c r="C29" s="2" t="s">
        <v>10</v>
      </c>
      <c r="D29" s="2" t="s">
        <v>1425</v>
      </c>
      <c r="E29" s="15">
        <v>0</v>
      </c>
      <c r="F29" s="15"/>
      <c r="G29" s="2"/>
      <c r="H29" s="2"/>
      <c r="I29" s="5"/>
    </row>
    <row r="30" spans="1:9" ht="30">
      <c r="A30" s="55" t="s">
        <v>1424</v>
      </c>
      <c r="B30" s="2" t="s">
        <v>38</v>
      </c>
      <c r="C30" s="2" t="s">
        <v>10</v>
      </c>
      <c r="D30" s="2" t="s">
        <v>1426</v>
      </c>
      <c r="E30" s="15">
        <v>0</v>
      </c>
      <c r="F30" s="15"/>
      <c r="G30" s="2"/>
      <c r="H30" s="2" t="s">
        <v>1427</v>
      </c>
      <c r="I30" s="5"/>
    </row>
    <row r="31" spans="1:9" s="65" customFormat="1" ht="30">
      <c r="A31" s="63" t="s">
        <v>1424</v>
      </c>
      <c r="B31" s="62" t="s">
        <v>555</v>
      </c>
      <c r="C31" s="62" t="s">
        <v>10</v>
      </c>
      <c r="D31" s="62" t="s">
        <v>1428</v>
      </c>
      <c r="E31" s="64"/>
      <c r="F31" s="64"/>
      <c r="G31" s="62"/>
      <c r="H31" s="62" t="s">
        <v>1429</v>
      </c>
      <c r="I31" s="69"/>
    </row>
    <row r="32" spans="1:9" ht="30">
      <c r="A32" s="55" t="s">
        <v>1229</v>
      </c>
      <c r="B32" s="2" t="s">
        <v>64</v>
      </c>
      <c r="C32" s="2" t="s">
        <v>10</v>
      </c>
      <c r="D32" s="2" t="s">
        <v>1430</v>
      </c>
      <c r="E32" s="15">
        <v>1</v>
      </c>
      <c r="F32" s="15">
        <v>-1</v>
      </c>
      <c r="G32" s="2" t="s">
        <v>45</v>
      </c>
      <c r="H32" s="2"/>
      <c r="I32" s="5"/>
    </row>
    <row r="33" spans="1:9" ht="15">
      <c r="A33" s="55" t="s">
        <v>1229</v>
      </c>
      <c r="B33" s="2" t="s">
        <v>351</v>
      </c>
      <c r="C33" s="2" t="s">
        <v>27</v>
      </c>
      <c r="D33" s="2" t="s">
        <v>1431</v>
      </c>
      <c r="E33" s="15">
        <v>0</v>
      </c>
      <c r="F33" s="15"/>
      <c r="G33" s="2"/>
      <c r="H33" s="2"/>
      <c r="I33" s="5"/>
    </row>
    <row r="34" spans="1:9" ht="60">
      <c r="A34" s="56" t="s">
        <v>1229</v>
      </c>
      <c r="B34" s="51" t="s">
        <v>522</v>
      </c>
      <c r="C34" s="51" t="s">
        <v>13</v>
      </c>
      <c r="D34" s="51" t="s">
        <v>1432</v>
      </c>
      <c r="E34" s="15">
        <v>1</v>
      </c>
      <c r="F34" s="15">
        <v>1</v>
      </c>
      <c r="G34" s="2" t="s">
        <v>80</v>
      </c>
      <c r="H34" s="2" t="s">
        <v>1433</v>
      </c>
      <c r="I34" s="5"/>
    </row>
    <row r="35" spans="1:9" ht="45">
      <c r="A35" s="55" t="s">
        <v>1229</v>
      </c>
      <c r="B35" s="2" t="s">
        <v>1434</v>
      </c>
      <c r="C35" s="2" t="s">
        <v>13</v>
      </c>
      <c r="D35" s="2" t="s">
        <v>1432</v>
      </c>
      <c r="E35" s="15">
        <v>2</v>
      </c>
      <c r="F35" s="15"/>
      <c r="G35" s="2"/>
      <c r="H35" s="2"/>
      <c r="I35" s="5"/>
    </row>
    <row r="36" spans="1:9" ht="45">
      <c r="A36" s="55" t="s">
        <v>1435</v>
      </c>
      <c r="B36" s="2" t="s">
        <v>57</v>
      </c>
      <c r="C36" s="2" t="s">
        <v>10</v>
      </c>
      <c r="D36" s="2" t="s">
        <v>1436</v>
      </c>
      <c r="E36" s="15">
        <v>1</v>
      </c>
      <c r="F36" s="15">
        <v>1</v>
      </c>
      <c r="G36" s="2" t="s">
        <v>80</v>
      </c>
      <c r="H36" s="2" t="s">
        <v>1437</v>
      </c>
      <c r="I36" s="5"/>
    </row>
    <row r="37" spans="1:9" ht="45">
      <c r="A37" s="55" t="s">
        <v>1438</v>
      </c>
      <c r="B37" s="2" t="s">
        <v>199</v>
      </c>
      <c r="C37" s="2" t="s">
        <v>13</v>
      </c>
      <c r="D37" s="2" t="s">
        <v>1439</v>
      </c>
      <c r="E37" s="15">
        <v>1</v>
      </c>
      <c r="F37" s="15">
        <v>1</v>
      </c>
      <c r="G37" s="2" t="s">
        <v>23</v>
      </c>
      <c r="H37" s="2" t="s">
        <v>1440</v>
      </c>
      <c r="I37" s="5"/>
    </row>
    <row r="38" spans="1:9" ht="45">
      <c r="A38" s="55" t="s">
        <v>1438</v>
      </c>
      <c r="B38" s="2" t="s">
        <v>217</v>
      </c>
      <c r="C38" s="2" t="s">
        <v>10</v>
      </c>
      <c r="D38" s="2" t="s">
        <v>1441</v>
      </c>
      <c r="E38" s="15">
        <v>1</v>
      </c>
      <c r="F38" s="15">
        <v>-1</v>
      </c>
      <c r="G38" s="2" t="s">
        <v>18</v>
      </c>
      <c r="H38" s="2" t="s">
        <v>1442</v>
      </c>
      <c r="I38" s="5"/>
    </row>
    <row r="39" spans="1:9" ht="45">
      <c r="A39" s="55" t="s">
        <v>1443</v>
      </c>
      <c r="B39" s="2" t="s">
        <v>57</v>
      </c>
      <c r="C39" s="2" t="s">
        <v>10</v>
      </c>
      <c r="D39" s="2" t="s">
        <v>1444</v>
      </c>
      <c r="E39" s="15">
        <v>1</v>
      </c>
      <c r="F39" s="15">
        <v>1</v>
      </c>
      <c r="G39" s="2" t="s">
        <v>80</v>
      </c>
      <c r="H39" s="2"/>
      <c r="I39" s="5"/>
    </row>
    <row r="40" spans="1:9" ht="30">
      <c r="A40" s="55" t="s">
        <v>1443</v>
      </c>
      <c r="B40" s="2" t="s">
        <v>57</v>
      </c>
      <c r="C40" s="2" t="s">
        <v>10</v>
      </c>
      <c r="D40" s="2" t="s">
        <v>1445</v>
      </c>
      <c r="E40" s="15">
        <v>0</v>
      </c>
      <c r="F40" s="15"/>
      <c r="G40" s="2"/>
      <c r="H40" s="2" t="s">
        <v>1446</v>
      </c>
      <c r="I40" s="5"/>
    </row>
    <row r="41" spans="1:9" ht="45">
      <c r="A41" s="55" t="s">
        <v>1443</v>
      </c>
      <c r="B41" s="2" t="s">
        <v>1447</v>
      </c>
      <c r="C41" s="2" t="s">
        <v>21</v>
      </c>
      <c r="D41" s="2" t="s">
        <v>1439</v>
      </c>
      <c r="E41" s="15">
        <v>2</v>
      </c>
      <c r="F41" s="15"/>
      <c r="G41" s="2"/>
      <c r="H41" s="2"/>
      <c r="I41" s="5"/>
    </row>
    <row r="42" spans="1:9" ht="30">
      <c r="A42" s="55" t="s">
        <v>1443</v>
      </c>
      <c r="B42" s="2" t="s">
        <v>95</v>
      </c>
      <c r="C42" s="2" t="s">
        <v>30</v>
      </c>
      <c r="D42" s="2" t="s">
        <v>1448</v>
      </c>
      <c r="E42" s="15">
        <v>0</v>
      </c>
      <c r="F42" s="15"/>
      <c r="G42" s="2"/>
      <c r="H42" s="2"/>
      <c r="I42" s="5"/>
    </row>
    <row r="43" spans="1:9" ht="45">
      <c r="A43" s="55" t="s">
        <v>1443</v>
      </c>
      <c r="B43" s="2" t="s">
        <v>29</v>
      </c>
      <c r="C43" s="2" t="s">
        <v>30</v>
      </c>
      <c r="D43" s="2" t="s">
        <v>1449</v>
      </c>
      <c r="E43" s="15">
        <v>0</v>
      </c>
      <c r="F43" s="15"/>
      <c r="G43" s="2"/>
      <c r="H43" s="2"/>
      <c r="I43" s="5"/>
    </row>
    <row r="44" spans="1:9" ht="45">
      <c r="A44" s="55" t="s">
        <v>1450</v>
      </c>
      <c r="B44" s="2" t="s">
        <v>57</v>
      </c>
      <c r="C44" s="2" t="s">
        <v>10</v>
      </c>
      <c r="D44" s="2" t="s">
        <v>1451</v>
      </c>
      <c r="E44" s="15">
        <v>0</v>
      </c>
      <c r="F44" s="15"/>
      <c r="G44" s="2"/>
      <c r="H44" s="2"/>
      <c r="I44" s="5"/>
    </row>
    <row r="45" spans="1:9" ht="15">
      <c r="A45" s="55" t="s">
        <v>1450</v>
      </c>
      <c r="B45" s="2" t="s">
        <v>181</v>
      </c>
      <c r="C45" s="2" t="s">
        <v>27</v>
      </c>
      <c r="D45" s="2" t="s">
        <v>1452</v>
      </c>
      <c r="E45" s="15">
        <v>1</v>
      </c>
      <c r="F45" s="15">
        <v>1</v>
      </c>
      <c r="G45" s="2" t="s">
        <v>66</v>
      </c>
      <c r="H45" s="2"/>
      <c r="I45" s="5"/>
    </row>
    <row r="46" spans="1:9" ht="30">
      <c r="A46" s="55" t="s">
        <v>1450</v>
      </c>
      <c r="B46" s="2" t="s">
        <v>181</v>
      </c>
      <c r="C46" s="2" t="s">
        <v>27</v>
      </c>
      <c r="D46" s="2" t="s">
        <v>1453</v>
      </c>
      <c r="E46" s="15">
        <v>1</v>
      </c>
      <c r="F46" s="15">
        <v>1</v>
      </c>
      <c r="G46" s="2" t="s">
        <v>66</v>
      </c>
      <c r="H46" s="2"/>
      <c r="I46" s="5"/>
    </row>
    <row r="47" spans="1:9" ht="30">
      <c r="A47" s="55" t="s">
        <v>1450</v>
      </c>
      <c r="B47" s="2" t="s">
        <v>411</v>
      </c>
      <c r="C47" s="2" t="s">
        <v>21</v>
      </c>
      <c r="D47" s="2" t="s">
        <v>1454</v>
      </c>
      <c r="E47" s="15">
        <v>1</v>
      </c>
      <c r="F47" s="15">
        <v>1</v>
      </c>
      <c r="G47" s="2" t="s">
        <v>45</v>
      </c>
      <c r="H47" s="2"/>
      <c r="I47" s="5"/>
    </row>
    <row r="48" spans="1:9" ht="30">
      <c r="A48" s="55" t="s">
        <v>1450</v>
      </c>
      <c r="B48" s="2" t="s">
        <v>29</v>
      </c>
      <c r="C48" s="2" t="s">
        <v>30</v>
      </c>
      <c r="D48" s="2" t="s">
        <v>1455</v>
      </c>
      <c r="E48" s="15">
        <v>1</v>
      </c>
      <c r="F48" s="15">
        <v>-1</v>
      </c>
      <c r="G48" s="2" t="s">
        <v>18</v>
      </c>
      <c r="H48" s="2"/>
      <c r="I48" s="5"/>
    </row>
    <row r="49" spans="1:9" ht="30">
      <c r="A49" s="55" t="s">
        <v>1450</v>
      </c>
      <c r="B49" s="2" t="s">
        <v>29</v>
      </c>
      <c r="C49" s="2" t="s">
        <v>30</v>
      </c>
      <c r="D49" s="2" t="s">
        <v>1456</v>
      </c>
      <c r="E49" s="15">
        <v>0</v>
      </c>
      <c r="F49" s="15"/>
      <c r="G49" s="2"/>
      <c r="H49" s="2" t="s">
        <v>1457</v>
      </c>
      <c r="I49" s="5"/>
    </row>
    <row r="50" spans="1:9" ht="30">
      <c r="A50" s="55" t="s">
        <v>1458</v>
      </c>
      <c r="B50" s="2" t="s">
        <v>9</v>
      </c>
      <c r="C50" s="2" t="s">
        <v>10</v>
      </c>
      <c r="D50" s="2" t="s">
        <v>1459</v>
      </c>
      <c r="E50" s="15">
        <v>0</v>
      </c>
      <c r="F50" s="15"/>
      <c r="G50" s="2"/>
      <c r="H50" s="2"/>
      <c r="I50" s="5"/>
    </row>
    <row r="51" spans="1:9" ht="15">
      <c r="A51" s="55" t="s">
        <v>1458</v>
      </c>
      <c r="B51" s="2" t="s">
        <v>36</v>
      </c>
      <c r="C51" s="2" t="s">
        <v>10</v>
      </c>
      <c r="D51" s="2" t="s">
        <v>1460</v>
      </c>
      <c r="E51" s="15">
        <v>0</v>
      </c>
      <c r="F51" s="15"/>
      <c r="G51" s="2"/>
      <c r="H51" s="2"/>
      <c r="I51" s="5"/>
    </row>
    <row r="52" spans="1:9" ht="15">
      <c r="A52" s="55" t="s">
        <v>1458</v>
      </c>
      <c r="B52" s="2" t="s">
        <v>57</v>
      </c>
      <c r="C52" s="2" t="s">
        <v>10</v>
      </c>
      <c r="D52" s="2" t="s">
        <v>1461</v>
      </c>
      <c r="E52" s="15">
        <v>0</v>
      </c>
      <c r="F52" s="15"/>
      <c r="G52" s="2"/>
      <c r="H52" s="2"/>
      <c r="I52" s="5"/>
    </row>
    <row r="53" spans="1:9" ht="15">
      <c r="A53" s="55" t="s">
        <v>1458</v>
      </c>
      <c r="B53" s="2" t="s">
        <v>60</v>
      </c>
      <c r="C53" s="2" t="s">
        <v>27</v>
      </c>
      <c r="D53" s="2" t="s">
        <v>1462</v>
      </c>
      <c r="E53" s="15">
        <v>0</v>
      </c>
      <c r="F53" s="15"/>
      <c r="G53" s="2"/>
      <c r="H53" s="2" t="s">
        <v>1463</v>
      </c>
      <c r="I53" s="5"/>
    </row>
    <row r="54" spans="1:9" ht="30">
      <c r="A54" s="55" t="s">
        <v>1458</v>
      </c>
      <c r="B54" s="2" t="s">
        <v>128</v>
      </c>
      <c r="C54" s="2" t="s">
        <v>27</v>
      </c>
      <c r="D54" s="2" t="s">
        <v>1464</v>
      </c>
      <c r="E54" s="15">
        <v>1</v>
      </c>
      <c r="F54" s="15">
        <v>0</v>
      </c>
      <c r="G54" s="2" t="s">
        <v>45</v>
      </c>
      <c r="H54" s="2" t="s">
        <v>1465</v>
      </c>
      <c r="I54" s="5"/>
    </row>
    <row r="55" spans="1:9" ht="30">
      <c r="A55" s="55" t="s">
        <v>1458</v>
      </c>
      <c r="B55" s="2" t="s">
        <v>60</v>
      </c>
      <c r="C55" s="2" t="s">
        <v>27</v>
      </c>
      <c r="D55" s="2" t="s">
        <v>1466</v>
      </c>
      <c r="E55" s="15">
        <v>1</v>
      </c>
      <c r="F55" s="15">
        <v>0</v>
      </c>
      <c r="G55" s="2" t="s">
        <v>45</v>
      </c>
      <c r="H55" s="2" t="s">
        <v>1467</v>
      </c>
      <c r="I55" s="5"/>
    </row>
    <row r="56" spans="1:9" ht="15">
      <c r="A56" s="55" t="s">
        <v>1458</v>
      </c>
      <c r="B56" s="2" t="s">
        <v>128</v>
      </c>
      <c r="C56" s="2" t="s">
        <v>27</v>
      </c>
      <c r="D56" s="2" t="s">
        <v>1468</v>
      </c>
      <c r="E56" s="15">
        <v>0</v>
      </c>
      <c r="F56" s="15"/>
      <c r="G56" s="2"/>
      <c r="H56" s="2" t="s">
        <v>1469</v>
      </c>
      <c r="I56" s="5"/>
    </row>
    <row r="57" spans="1:9" ht="15">
      <c r="A57" s="55" t="s">
        <v>1458</v>
      </c>
      <c r="B57" s="2" t="s">
        <v>1470</v>
      </c>
      <c r="C57" s="2" t="s">
        <v>76</v>
      </c>
      <c r="D57" s="2" t="s">
        <v>1471</v>
      </c>
      <c r="E57" s="15">
        <v>1</v>
      </c>
      <c r="F57" s="15">
        <v>1</v>
      </c>
      <c r="G57" s="2" t="s">
        <v>80</v>
      </c>
      <c r="H57" s="2"/>
      <c r="I57" s="5"/>
    </row>
    <row r="58" spans="1:9" ht="15">
      <c r="A58" s="55" t="s">
        <v>1472</v>
      </c>
      <c r="B58" s="2" t="s">
        <v>446</v>
      </c>
      <c r="C58" s="2" t="s">
        <v>27</v>
      </c>
      <c r="D58" s="2" t="s">
        <v>1473</v>
      </c>
      <c r="E58" s="15">
        <v>0</v>
      </c>
      <c r="F58" s="15"/>
      <c r="G58" s="2"/>
      <c r="H58" s="2" t="s">
        <v>1474</v>
      </c>
      <c r="I58" s="5"/>
    </row>
    <row r="59" spans="1:9" ht="30">
      <c r="A59" s="55" t="s">
        <v>1475</v>
      </c>
      <c r="B59" s="2" t="s">
        <v>57</v>
      </c>
      <c r="C59" s="2" t="s">
        <v>10</v>
      </c>
      <c r="D59" s="2" t="s">
        <v>1476</v>
      </c>
      <c r="E59" s="15">
        <v>1</v>
      </c>
      <c r="F59" s="15">
        <v>1</v>
      </c>
      <c r="G59" s="2" t="s">
        <v>45</v>
      </c>
      <c r="H59" s="80" t="s">
        <v>1477</v>
      </c>
      <c r="I59" s="5"/>
    </row>
    <row r="60" spans="1:9" ht="30">
      <c r="A60" s="55" t="s">
        <v>1475</v>
      </c>
      <c r="B60" s="2" t="s">
        <v>75</v>
      </c>
      <c r="C60" s="2" t="s">
        <v>76</v>
      </c>
      <c r="D60" s="2" t="s">
        <v>1478</v>
      </c>
      <c r="E60" s="15">
        <v>1</v>
      </c>
      <c r="F60" s="15">
        <v>0</v>
      </c>
      <c r="G60" s="2" t="s">
        <v>18</v>
      </c>
      <c r="H60" s="2"/>
      <c r="I60" s="5"/>
    </row>
    <row r="61" spans="1:9" ht="30">
      <c r="A61" s="55" t="s">
        <v>1231</v>
      </c>
      <c r="B61" s="2" t="s">
        <v>64</v>
      </c>
      <c r="C61" s="2" t="s">
        <v>10</v>
      </c>
      <c r="D61" s="2" t="s">
        <v>1479</v>
      </c>
      <c r="E61" s="15">
        <v>1</v>
      </c>
      <c r="F61" s="15">
        <v>1</v>
      </c>
      <c r="G61" s="2" t="s">
        <v>23</v>
      </c>
      <c r="H61" s="2" t="s">
        <v>1480</v>
      </c>
      <c r="I61" s="5"/>
    </row>
    <row r="62" spans="1:9" ht="15">
      <c r="A62" s="55" t="s">
        <v>1231</v>
      </c>
      <c r="B62" s="2" t="s">
        <v>64</v>
      </c>
      <c r="C62" s="2" t="s">
        <v>10</v>
      </c>
      <c r="D62" s="2" t="s">
        <v>1481</v>
      </c>
      <c r="E62" s="15">
        <v>0</v>
      </c>
      <c r="F62" s="15"/>
      <c r="G62" s="2"/>
      <c r="H62" s="2"/>
      <c r="I62" s="5"/>
    </row>
    <row r="63" spans="1:9" ht="15">
      <c r="A63" s="55" t="s">
        <v>1231</v>
      </c>
      <c r="B63" s="2" t="s">
        <v>29</v>
      </c>
      <c r="C63" s="2" t="s">
        <v>30</v>
      </c>
      <c r="D63" s="2" t="s">
        <v>1482</v>
      </c>
      <c r="E63" s="15">
        <v>0</v>
      </c>
      <c r="F63" s="15"/>
      <c r="G63" s="2"/>
      <c r="H63" s="2"/>
      <c r="I63" s="5"/>
    </row>
    <row r="64" spans="1:9" ht="30">
      <c r="A64" s="55" t="s">
        <v>1231</v>
      </c>
      <c r="B64" s="2" t="s">
        <v>29</v>
      </c>
      <c r="C64" s="2" t="s">
        <v>30</v>
      </c>
      <c r="D64" s="2" t="s">
        <v>1483</v>
      </c>
      <c r="E64" s="15">
        <v>0</v>
      </c>
      <c r="F64" s="15"/>
      <c r="G64" s="2"/>
      <c r="H64" s="2"/>
      <c r="I64" s="5"/>
    </row>
    <row r="65" spans="1:9" ht="30">
      <c r="A65" s="55" t="s">
        <v>1231</v>
      </c>
      <c r="B65" s="2" t="s">
        <v>29</v>
      </c>
      <c r="C65" s="2" t="s">
        <v>30</v>
      </c>
      <c r="D65" s="2" t="s">
        <v>1484</v>
      </c>
      <c r="E65" s="15">
        <v>0</v>
      </c>
      <c r="F65" s="15"/>
      <c r="G65" s="2"/>
      <c r="H65" s="2"/>
      <c r="I65" s="5"/>
    </row>
    <row r="66" spans="1:9" ht="30">
      <c r="A66" s="55" t="s">
        <v>1231</v>
      </c>
      <c r="B66" s="2" t="s">
        <v>95</v>
      </c>
      <c r="C66" s="2" t="s">
        <v>30</v>
      </c>
      <c r="D66" s="2" t="s">
        <v>1485</v>
      </c>
      <c r="E66" s="15">
        <v>0</v>
      </c>
      <c r="F66" s="15"/>
      <c r="G66" s="2"/>
      <c r="H66" s="2"/>
      <c r="I66" s="5"/>
    </row>
    <row r="67" spans="1:9" ht="15">
      <c r="A67" s="55" t="s">
        <v>1234</v>
      </c>
      <c r="B67" s="2" t="s">
        <v>9</v>
      </c>
      <c r="C67" s="2" t="s">
        <v>10</v>
      </c>
      <c r="D67" s="2" t="s">
        <v>1486</v>
      </c>
      <c r="E67" s="15">
        <v>0</v>
      </c>
      <c r="F67" s="15"/>
      <c r="G67" s="2"/>
      <c r="H67" s="2"/>
      <c r="I67" s="5"/>
    </row>
    <row r="68" spans="1:9" ht="15">
      <c r="A68" s="55" t="s">
        <v>1234</v>
      </c>
      <c r="B68" s="2" t="s">
        <v>9</v>
      </c>
      <c r="C68" s="2" t="s">
        <v>10</v>
      </c>
      <c r="D68" s="2" t="s">
        <v>1487</v>
      </c>
      <c r="E68" s="15">
        <v>0</v>
      </c>
      <c r="F68" s="15"/>
      <c r="G68" s="2"/>
      <c r="H68" s="2"/>
      <c r="I68" s="5"/>
    </row>
    <row r="69" spans="1:9" ht="15">
      <c r="A69" s="55" t="s">
        <v>1234</v>
      </c>
      <c r="B69" s="2" t="s">
        <v>199</v>
      </c>
      <c r="C69" s="2" t="s">
        <v>13</v>
      </c>
      <c r="D69" s="2" t="s">
        <v>1482</v>
      </c>
      <c r="E69" s="15">
        <v>0</v>
      </c>
      <c r="F69" s="15"/>
      <c r="G69" s="2"/>
      <c r="H69" s="2"/>
      <c r="I69" s="5"/>
    </row>
    <row r="70" spans="1:9" ht="30">
      <c r="A70" s="55" t="s">
        <v>1234</v>
      </c>
      <c r="B70" s="2" t="s">
        <v>64</v>
      </c>
      <c r="C70" s="2" t="s">
        <v>10</v>
      </c>
      <c r="D70" s="2" t="s">
        <v>1488</v>
      </c>
      <c r="E70" s="15">
        <v>0</v>
      </c>
      <c r="F70" s="15"/>
      <c r="G70" s="2"/>
      <c r="H70" s="2"/>
      <c r="I70" s="5"/>
    </row>
    <row r="71" spans="1:9" ht="30">
      <c r="A71" s="55" t="s">
        <v>1234</v>
      </c>
      <c r="B71" s="2" t="s">
        <v>662</v>
      </c>
      <c r="C71" s="2" t="s">
        <v>76</v>
      </c>
      <c r="D71" s="2" t="s">
        <v>1489</v>
      </c>
      <c r="E71" s="15">
        <v>1</v>
      </c>
      <c r="F71" s="15">
        <v>1</v>
      </c>
      <c r="G71" s="2" t="s">
        <v>45</v>
      </c>
      <c r="H71" s="2"/>
      <c r="I71" s="5"/>
    </row>
    <row r="72" spans="1:9" ht="30">
      <c r="A72" s="55" t="s">
        <v>1234</v>
      </c>
      <c r="B72" s="2" t="s">
        <v>29</v>
      </c>
      <c r="C72" s="2" t="s">
        <v>30</v>
      </c>
      <c r="D72" s="2" t="s">
        <v>1490</v>
      </c>
      <c r="E72" s="15">
        <v>0</v>
      </c>
      <c r="F72" s="15"/>
      <c r="G72" s="2"/>
      <c r="H72" s="2" t="s">
        <v>834</v>
      </c>
      <c r="I72" s="5"/>
    </row>
    <row r="73" spans="1:9" ht="30">
      <c r="A73" s="55" t="s">
        <v>1234</v>
      </c>
      <c r="B73" s="2" t="s">
        <v>1383</v>
      </c>
      <c r="C73" s="2" t="s">
        <v>30</v>
      </c>
      <c r="D73" s="2" t="s">
        <v>1491</v>
      </c>
      <c r="E73" s="15">
        <v>0</v>
      </c>
      <c r="F73" s="15"/>
      <c r="G73" s="2"/>
      <c r="H73" s="2"/>
      <c r="I73" s="5"/>
    </row>
    <row r="74" spans="1:9" ht="30">
      <c r="A74" s="55" t="s">
        <v>1234</v>
      </c>
      <c r="B74" s="2" t="s">
        <v>1383</v>
      </c>
      <c r="C74" s="2" t="s">
        <v>30</v>
      </c>
      <c r="D74" s="2" t="s">
        <v>1492</v>
      </c>
      <c r="E74" s="15">
        <v>0</v>
      </c>
      <c r="F74" s="15"/>
      <c r="G74" s="2"/>
      <c r="H74" s="2"/>
      <c r="I74" s="5"/>
    </row>
    <row r="75" spans="1:9" ht="30">
      <c r="A75" s="55" t="s">
        <v>1234</v>
      </c>
      <c r="B75" s="2" t="s">
        <v>29</v>
      </c>
      <c r="C75" s="2" t="s">
        <v>30</v>
      </c>
      <c r="D75" s="2" t="s">
        <v>1493</v>
      </c>
      <c r="E75" s="15">
        <v>0</v>
      </c>
      <c r="F75" s="15"/>
      <c r="G75" s="2"/>
      <c r="H75" s="2"/>
      <c r="I75" s="5"/>
    </row>
    <row r="76" spans="1:9" ht="15">
      <c r="A76" s="55" t="s">
        <v>1238</v>
      </c>
      <c r="B76" s="2" t="s">
        <v>57</v>
      </c>
      <c r="C76" s="2" t="s">
        <v>10</v>
      </c>
      <c r="D76" s="2" t="s">
        <v>1494</v>
      </c>
      <c r="E76" s="15">
        <v>0</v>
      </c>
      <c r="F76" s="15"/>
      <c r="G76" s="2"/>
      <c r="H76" s="2"/>
      <c r="I76" s="5"/>
    </row>
    <row r="77" spans="1:9" ht="15">
      <c r="A77" s="55" t="s">
        <v>1238</v>
      </c>
      <c r="B77" s="2" t="s">
        <v>57</v>
      </c>
      <c r="C77" s="2" t="s">
        <v>10</v>
      </c>
      <c r="D77" s="2" t="s">
        <v>1495</v>
      </c>
      <c r="E77" s="15">
        <v>0</v>
      </c>
      <c r="F77" s="15"/>
      <c r="G77" s="2"/>
      <c r="H77" s="2"/>
      <c r="I77" s="5"/>
    </row>
    <row r="78" spans="1:9" ht="30">
      <c r="A78" s="55" t="s">
        <v>1238</v>
      </c>
      <c r="B78" s="2" t="s">
        <v>57</v>
      </c>
      <c r="C78" s="2" t="s">
        <v>10</v>
      </c>
      <c r="D78" s="2" t="s">
        <v>1496</v>
      </c>
      <c r="E78" s="15">
        <v>0</v>
      </c>
      <c r="F78" s="15"/>
      <c r="G78" s="2"/>
      <c r="H78" s="2"/>
      <c r="I78" s="5"/>
    </row>
    <row r="79" spans="1:9" ht="15">
      <c r="A79" s="55" t="s">
        <v>1238</v>
      </c>
      <c r="B79" s="2" t="s">
        <v>446</v>
      </c>
      <c r="C79" s="2" t="s">
        <v>27</v>
      </c>
      <c r="D79" s="2" t="s">
        <v>1497</v>
      </c>
      <c r="E79" s="15">
        <v>0</v>
      </c>
      <c r="F79" s="15"/>
      <c r="G79" s="2"/>
      <c r="H79" s="2"/>
      <c r="I79" s="5"/>
    </row>
    <row r="80" spans="1:9" ht="15">
      <c r="A80" s="55" t="s">
        <v>1238</v>
      </c>
      <c r="B80" s="2" t="s">
        <v>92</v>
      </c>
      <c r="C80" s="2" t="s">
        <v>10</v>
      </c>
      <c r="D80" s="2" t="s">
        <v>1498</v>
      </c>
      <c r="E80" s="15">
        <v>0</v>
      </c>
      <c r="F80" s="15"/>
      <c r="G80" s="2"/>
      <c r="H80" s="2"/>
      <c r="I80" s="5"/>
    </row>
    <row r="81" spans="1:9" ht="15">
      <c r="A81" s="55" t="s">
        <v>1238</v>
      </c>
      <c r="B81" s="2" t="s">
        <v>64</v>
      </c>
      <c r="C81" s="2" t="s">
        <v>10</v>
      </c>
      <c r="D81" s="2" t="s">
        <v>1499</v>
      </c>
      <c r="E81" s="15">
        <v>0</v>
      </c>
      <c r="F81" s="15"/>
      <c r="G81" s="2"/>
      <c r="H81" s="2"/>
      <c r="I81" s="5"/>
    </row>
    <row r="82" spans="1:9" ht="15">
      <c r="A82" s="55" t="s">
        <v>1238</v>
      </c>
      <c r="B82" s="2" t="s">
        <v>38</v>
      </c>
      <c r="C82" s="2" t="s">
        <v>10</v>
      </c>
      <c r="D82" s="2" t="s">
        <v>1500</v>
      </c>
      <c r="E82" s="15">
        <v>0</v>
      </c>
      <c r="F82" s="15"/>
      <c r="G82" s="2"/>
      <c r="H82" s="2"/>
      <c r="I82" s="5"/>
    </row>
    <row r="83" spans="1:9" ht="30">
      <c r="A83" s="55" t="s">
        <v>1238</v>
      </c>
      <c r="B83" s="2" t="s">
        <v>29</v>
      </c>
      <c r="C83" s="2" t="s">
        <v>10</v>
      </c>
      <c r="D83" s="2" t="s">
        <v>1501</v>
      </c>
      <c r="E83" s="15">
        <v>0</v>
      </c>
      <c r="F83" s="15"/>
      <c r="G83" s="2"/>
      <c r="H83" s="2" t="s">
        <v>834</v>
      </c>
      <c r="I83" s="5"/>
    </row>
    <row r="84" spans="1:9" ht="15">
      <c r="A84" s="55" t="s">
        <v>1238</v>
      </c>
      <c r="B84" s="2" t="s">
        <v>95</v>
      </c>
      <c r="C84" s="2" t="s">
        <v>30</v>
      </c>
      <c r="D84" s="2" t="s">
        <v>1502</v>
      </c>
      <c r="E84" s="15">
        <v>0</v>
      </c>
      <c r="F84" s="15"/>
      <c r="G84" s="2"/>
      <c r="H84" s="2"/>
      <c r="I84" s="5"/>
    </row>
    <row r="85" spans="1:9" ht="15">
      <c r="A85" s="55" t="s">
        <v>1238</v>
      </c>
      <c r="B85" s="2" t="s">
        <v>95</v>
      </c>
      <c r="C85" s="2" t="s">
        <v>30</v>
      </c>
      <c r="D85" s="2" t="s">
        <v>1503</v>
      </c>
      <c r="E85" s="15">
        <v>0</v>
      </c>
      <c r="F85" s="15"/>
      <c r="G85" s="2"/>
      <c r="H85" s="2"/>
      <c r="I85" s="5"/>
    </row>
    <row r="86" spans="1:9" ht="30">
      <c r="A86" s="55" t="s">
        <v>1238</v>
      </c>
      <c r="B86" s="2" t="s">
        <v>95</v>
      </c>
      <c r="C86" s="2" t="s">
        <v>30</v>
      </c>
      <c r="D86" s="2" t="s">
        <v>1504</v>
      </c>
      <c r="E86" s="15">
        <v>0</v>
      </c>
      <c r="F86" s="15"/>
      <c r="G86" s="2"/>
      <c r="H86" s="2"/>
      <c r="I86" s="5"/>
    </row>
    <row r="87" spans="1:9" ht="30">
      <c r="A87" s="55" t="s">
        <v>1505</v>
      </c>
      <c r="B87" s="2" t="s">
        <v>57</v>
      </c>
      <c r="C87" s="2" t="s">
        <v>10</v>
      </c>
      <c r="D87" s="2" t="s">
        <v>1506</v>
      </c>
      <c r="E87" s="15">
        <v>1</v>
      </c>
      <c r="F87" s="15">
        <v>1</v>
      </c>
      <c r="G87" s="2" t="s">
        <v>45</v>
      </c>
      <c r="H87" s="2" t="s">
        <v>1507</v>
      </c>
      <c r="I87" s="5"/>
    </row>
    <row r="88" spans="1:9" ht="15">
      <c r="A88" s="55" t="s">
        <v>1505</v>
      </c>
      <c r="B88" s="2" t="s">
        <v>1508</v>
      </c>
      <c r="C88" s="2" t="s">
        <v>27</v>
      </c>
      <c r="D88" s="2" t="s">
        <v>1509</v>
      </c>
      <c r="E88" s="15">
        <v>0</v>
      </c>
      <c r="F88" s="15"/>
      <c r="G88" s="2"/>
      <c r="H88" s="2"/>
      <c r="I88" s="5"/>
    </row>
    <row r="89" spans="1:9" ht="15">
      <c r="A89" s="55" t="s">
        <v>1505</v>
      </c>
      <c r="B89" s="2" t="s">
        <v>36</v>
      </c>
      <c r="C89" s="2" t="s">
        <v>10</v>
      </c>
      <c r="D89" s="2" t="s">
        <v>1510</v>
      </c>
      <c r="E89" s="15">
        <v>0</v>
      </c>
      <c r="F89" s="15"/>
      <c r="G89" s="2"/>
      <c r="H89" s="2" t="s">
        <v>1511</v>
      </c>
      <c r="I89" s="5"/>
    </row>
    <row r="90" spans="1:9" ht="30">
      <c r="A90" s="55" t="s">
        <v>1512</v>
      </c>
      <c r="B90" s="2" t="s">
        <v>64</v>
      </c>
      <c r="C90" s="2" t="s">
        <v>10</v>
      </c>
      <c r="D90" s="2" t="s">
        <v>1513</v>
      </c>
      <c r="E90" s="15">
        <v>1</v>
      </c>
      <c r="F90" s="15">
        <v>1</v>
      </c>
      <c r="G90" s="2" t="s">
        <v>66</v>
      </c>
      <c r="H90" s="2" t="s">
        <v>1514</v>
      </c>
      <c r="I90" s="5"/>
    </row>
    <row r="91" spans="1:9" s="65" customFormat="1" ht="30">
      <c r="A91" s="63" t="s">
        <v>1512</v>
      </c>
      <c r="B91" s="62" t="s">
        <v>555</v>
      </c>
      <c r="C91" s="62" t="s">
        <v>27</v>
      </c>
      <c r="D91" s="62" t="s">
        <v>1515</v>
      </c>
      <c r="E91" s="64"/>
      <c r="F91" s="64"/>
      <c r="G91" s="62"/>
      <c r="H91" s="62" t="s">
        <v>1516</v>
      </c>
      <c r="I91" s="69"/>
    </row>
    <row r="92" spans="1:9" ht="30">
      <c r="A92" s="55" t="s">
        <v>1512</v>
      </c>
      <c r="B92" s="2" t="s">
        <v>64</v>
      </c>
      <c r="C92" s="2" t="s">
        <v>10</v>
      </c>
      <c r="D92" s="2" t="s">
        <v>1517</v>
      </c>
      <c r="E92" s="15">
        <v>0</v>
      </c>
      <c r="F92" s="15"/>
      <c r="G92" s="2"/>
      <c r="H92" s="2" t="s">
        <v>1518</v>
      </c>
      <c r="I92" s="5"/>
    </row>
    <row r="93" spans="1:9" ht="15">
      <c r="A93" s="55" t="s">
        <v>1512</v>
      </c>
      <c r="B93" s="2" t="s">
        <v>29</v>
      </c>
      <c r="C93" s="2" t="s">
        <v>30</v>
      </c>
      <c r="D93" s="2" t="s">
        <v>1519</v>
      </c>
      <c r="E93" s="15">
        <v>0</v>
      </c>
      <c r="F93" s="15"/>
      <c r="G93" s="2"/>
      <c r="H93" s="2"/>
      <c r="I93" s="5"/>
    </row>
    <row r="94" spans="1:9" s="68" customFormat="1">
      <c r="A94" s="71"/>
      <c r="B94" s="72"/>
      <c r="C94" s="72"/>
      <c r="D94" s="72"/>
      <c r="E94" s="73"/>
      <c r="F94" s="73"/>
      <c r="G94" s="72"/>
      <c r="H94" s="72"/>
      <c r="I94" s="66"/>
    </row>
    <row r="95" spans="1:9" s="65" customFormat="1" ht="30">
      <c r="A95" s="63" t="s">
        <v>1240</v>
      </c>
      <c r="B95" s="62" t="s">
        <v>526</v>
      </c>
      <c r="C95" s="62" t="s">
        <v>27</v>
      </c>
      <c r="D95" s="62" t="s">
        <v>1520</v>
      </c>
      <c r="E95" s="64"/>
      <c r="F95" s="64"/>
      <c r="G95" s="62"/>
      <c r="H95" s="62" t="s">
        <v>1516</v>
      </c>
      <c r="I95" s="69"/>
    </row>
    <row r="96" spans="1:9" ht="30">
      <c r="A96" s="55" t="s">
        <v>1240</v>
      </c>
      <c r="B96" s="2" t="s">
        <v>38</v>
      </c>
      <c r="C96" s="2" t="s">
        <v>10</v>
      </c>
      <c r="D96" s="2" t="s">
        <v>1521</v>
      </c>
      <c r="E96" s="15">
        <v>0</v>
      </c>
      <c r="F96" s="15"/>
      <c r="G96" s="2"/>
      <c r="H96" s="2"/>
      <c r="I96" s="5"/>
    </row>
    <row r="97" spans="1:9" ht="15">
      <c r="A97" s="55" t="s">
        <v>1240</v>
      </c>
      <c r="B97" s="2" t="s">
        <v>72</v>
      </c>
      <c r="C97" s="2" t="s">
        <v>10</v>
      </c>
      <c r="D97" s="2" t="s">
        <v>1522</v>
      </c>
      <c r="E97" s="15">
        <v>0</v>
      </c>
      <c r="F97" s="15"/>
      <c r="G97" s="2"/>
      <c r="H97" s="2"/>
      <c r="I97" s="5"/>
    </row>
    <row r="98" spans="1:9" ht="15">
      <c r="A98" s="55" t="s">
        <v>1240</v>
      </c>
      <c r="B98" s="2" t="s">
        <v>353</v>
      </c>
      <c r="C98" s="2" t="s">
        <v>13</v>
      </c>
      <c r="D98" s="2" t="s">
        <v>1523</v>
      </c>
      <c r="E98" s="15">
        <v>0</v>
      </c>
      <c r="F98" s="15"/>
      <c r="G98" s="2"/>
      <c r="H98" s="2"/>
      <c r="I98" s="5"/>
    </row>
    <row r="99" spans="1:9" ht="15">
      <c r="A99" s="55" t="s">
        <v>1524</v>
      </c>
      <c r="B99" s="2" t="s">
        <v>57</v>
      </c>
      <c r="C99" s="2" t="s">
        <v>10</v>
      </c>
      <c r="D99" s="2" t="s">
        <v>1525</v>
      </c>
      <c r="E99" s="15">
        <v>1</v>
      </c>
      <c r="F99" s="15">
        <v>-1</v>
      </c>
      <c r="G99" s="2" t="s">
        <v>18</v>
      </c>
      <c r="H99" s="2" t="s">
        <v>1507</v>
      </c>
      <c r="I99" s="5"/>
    </row>
    <row r="100" spans="1:9" ht="30">
      <c r="A100" s="55" t="s">
        <v>1524</v>
      </c>
      <c r="B100" s="2" t="s">
        <v>297</v>
      </c>
      <c r="C100" s="2" t="s">
        <v>13</v>
      </c>
      <c r="D100" s="2" t="s">
        <v>1526</v>
      </c>
      <c r="E100" s="15">
        <v>1</v>
      </c>
      <c r="F100" s="15">
        <v>0</v>
      </c>
      <c r="G100" s="2" t="s">
        <v>45</v>
      </c>
      <c r="H100" s="2" t="s">
        <v>1527</v>
      </c>
      <c r="I100" s="5"/>
    </row>
    <row r="101" spans="1:9" ht="15">
      <c r="A101" s="55" t="s">
        <v>1528</v>
      </c>
      <c r="B101" s="2" t="s">
        <v>57</v>
      </c>
      <c r="C101" s="2" t="s">
        <v>10</v>
      </c>
      <c r="D101" s="2" t="s">
        <v>1529</v>
      </c>
      <c r="E101" s="15">
        <v>1</v>
      </c>
      <c r="F101" s="15">
        <v>-1</v>
      </c>
      <c r="G101" s="2" t="s">
        <v>18</v>
      </c>
      <c r="H101" s="2" t="s">
        <v>1530</v>
      </c>
      <c r="I101" s="5"/>
    </row>
    <row r="102" spans="1:9" ht="15">
      <c r="A102" s="55" t="s">
        <v>1528</v>
      </c>
      <c r="B102" s="2" t="s">
        <v>16</v>
      </c>
      <c r="C102" s="2" t="s">
        <v>13</v>
      </c>
      <c r="D102" s="2" t="s">
        <v>1519</v>
      </c>
      <c r="E102" s="15">
        <v>0</v>
      </c>
      <c r="F102" s="15"/>
      <c r="G102" s="2"/>
      <c r="H102" s="2" t="s">
        <v>1531</v>
      </c>
      <c r="I102" s="5"/>
    </row>
    <row r="103" spans="1:9" ht="30">
      <c r="A103" s="55" t="s">
        <v>1528</v>
      </c>
      <c r="B103" s="2" t="s">
        <v>114</v>
      </c>
      <c r="C103" s="2" t="s">
        <v>27</v>
      </c>
      <c r="D103" s="2" t="s">
        <v>1532</v>
      </c>
      <c r="E103" s="15">
        <v>0</v>
      </c>
      <c r="F103" s="15"/>
      <c r="G103" s="2"/>
      <c r="H103" s="2"/>
      <c r="I103" s="5"/>
    </row>
    <row r="104" spans="1:9" ht="15">
      <c r="A104" s="55" t="s">
        <v>1528</v>
      </c>
      <c r="B104" s="2" t="s">
        <v>81</v>
      </c>
      <c r="C104" s="2" t="s">
        <v>76</v>
      </c>
      <c r="D104" s="2" t="s">
        <v>1533</v>
      </c>
      <c r="E104" s="15">
        <v>0</v>
      </c>
      <c r="F104" s="15"/>
      <c r="G104" s="2"/>
      <c r="H104" s="2"/>
      <c r="I104" s="5"/>
    </row>
    <row r="105" spans="1:9" ht="45">
      <c r="A105" s="55" t="s">
        <v>1528</v>
      </c>
      <c r="B105" s="2" t="s">
        <v>114</v>
      </c>
      <c r="C105" s="2" t="s">
        <v>27</v>
      </c>
      <c r="D105" s="2" t="s">
        <v>1534</v>
      </c>
      <c r="E105" s="15">
        <v>1</v>
      </c>
      <c r="F105" s="15">
        <v>1</v>
      </c>
      <c r="G105" s="2" t="s">
        <v>23</v>
      </c>
      <c r="H105" s="2" t="s">
        <v>1535</v>
      </c>
      <c r="I105" s="5"/>
    </row>
    <row r="106" spans="1:9" ht="15">
      <c r="A106" s="55" t="s">
        <v>1536</v>
      </c>
      <c r="B106" s="2" t="s">
        <v>9</v>
      </c>
      <c r="C106" s="2" t="s">
        <v>10</v>
      </c>
      <c r="D106" s="2" t="s">
        <v>1537</v>
      </c>
      <c r="E106" s="15">
        <v>0</v>
      </c>
      <c r="F106" s="15"/>
      <c r="G106" s="2"/>
      <c r="H106" s="2" t="s">
        <v>1507</v>
      </c>
      <c r="I106" s="5"/>
    </row>
    <row r="107" spans="1:9" ht="30">
      <c r="A107" s="55" t="s">
        <v>1536</v>
      </c>
      <c r="B107" s="2" t="s">
        <v>411</v>
      </c>
      <c r="C107" s="2" t="s">
        <v>21</v>
      </c>
      <c r="D107" s="2" t="s">
        <v>1538</v>
      </c>
      <c r="E107" s="15">
        <v>0</v>
      </c>
      <c r="F107" s="15"/>
      <c r="G107" s="2"/>
      <c r="H107" s="2"/>
      <c r="I107" s="5"/>
    </row>
    <row r="108" spans="1:9" ht="30">
      <c r="A108" s="55" t="s">
        <v>1536</v>
      </c>
      <c r="B108" s="2" t="s">
        <v>64</v>
      </c>
      <c r="C108" s="2" t="s">
        <v>10</v>
      </c>
      <c r="D108" s="2" t="s">
        <v>1539</v>
      </c>
      <c r="E108" s="15">
        <v>0</v>
      </c>
      <c r="F108" s="15"/>
      <c r="G108" s="2"/>
      <c r="H108" s="2"/>
      <c r="I108" s="5"/>
    </row>
    <row r="109" spans="1:9" ht="30">
      <c r="A109" s="55" t="s">
        <v>1536</v>
      </c>
      <c r="B109" s="2" t="s">
        <v>199</v>
      </c>
      <c r="C109" s="2" t="s">
        <v>13</v>
      </c>
      <c r="D109" s="2" t="s">
        <v>1540</v>
      </c>
      <c r="E109" s="15">
        <v>0</v>
      </c>
      <c r="F109" s="15"/>
      <c r="G109" s="2"/>
      <c r="H109" s="2"/>
      <c r="I109" s="5"/>
    </row>
    <row r="110" spans="1:9" ht="15">
      <c r="A110" s="55" t="s">
        <v>1536</v>
      </c>
      <c r="B110" s="2" t="s">
        <v>191</v>
      </c>
      <c r="C110" s="2" t="s">
        <v>27</v>
      </c>
      <c r="D110" s="2" t="s">
        <v>1541</v>
      </c>
      <c r="E110" s="15">
        <v>1</v>
      </c>
      <c r="F110" s="15">
        <v>1</v>
      </c>
      <c r="G110" s="2" t="s">
        <v>66</v>
      </c>
      <c r="H110" s="2"/>
      <c r="I110" s="5"/>
    </row>
    <row r="111" spans="1:9" ht="30">
      <c r="A111" s="55" t="s">
        <v>1536</v>
      </c>
      <c r="B111" s="2" t="s">
        <v>139</v>
      </c>
      <c r="C111" s="2" t="s">
        <v>27</v>
      </c>
      <c r="D111" s="2" t="s">
        <v>1542</v>
      </c>
      <c r="E111" s="15">
        <v>1</v>
      </c>
      <c r="F111" s="15">
        <v>1</v>
      </c>
      <c r="G111" s="2" t="s">
        <v>18</v>
      </c>
      <c r="H111" s="2"/>
      <c r="I111" s="5"/>
    </row>
    <row r="112" spans="1:9" ht="15">
      <c r="A112" s="55" t="s">
        <v>1242</v>
      </c>
      <c r="B112" s="2" t="s">
        <v>29</v>
      </c>
      <c r="C112" s="2" t="s">
        <v>30</v>
      </c>
      <c r="D112" s="2" t="s">
        <v>1543</v>
      </c>
      <c r="E112" s="15">
        <v>0</v>
      </c>
      <c r="F112" s="15"/>
      <c r="G112" s="2"/>
      <c r="H112" s="2"/>
      <c r="I112" s="5"/>
    </row>
    <row r="113" spans="1:9" ht="15">
      <c r="A113" s="55" t="s">
        <v>1544</v>
      </c>
      <c r="B113" s="2" t="s">
        <v>9</v>
      </c>
      <c r="C113" s="2" t="s">
        <v>10</v>
      </c>
      <c r="D113" s="2" t="s">
        <v>1545</v>
      </c>
      <c r="E113" s="15">
        <v>0</v>
      </c>
      <c r="F113" s="15"/>
      <c r="G113" s="2"/>
      <c r="H113" s="2"/>
      <c r="I113" s="5"/>
    </row>
    <row r="114" spans="1:9" ht="45">
      <c r="A114" s="55" t="s">
        <v>1544</v>
      </c>
      <c r="B114" s="2" t="s">
        <v>297</v>
      </c>
      <c r="C114" s="2" t="s">
        <v>13</v>
      </c>
      <c r="D114" s="2" t="s">
        <v>1546</v>
      </c>
      <c r="E114" s="15">
        <v>1</v>
      </c>
      <c r="F114" s="15">
        <v>-1</v>
      </c>
      <c r="G114" s="2" t="s">
        <v>45</v>
      </c>
      <c r="H114" s="2" t="s">
        <v>1547</v>
      </c>
      <c r="I114" s="5"/>
    </row>
    <row r="115" spans="1:9" ht="15">
      <c r="A115" s="55" t="s">
        <v>1548</v>
      </c>
      <c r="B115" s="2" t="s">
        <v>57</v>
      </c>
      <c r="C115" s="2" t="s">
        <v>10</v>
      </c>
      <c r="D115" s="2" t="s">
        <v>1549</v>
      </c>
      <c r="E115" s="15">
        <v>0</v>
      </c>
      <c r="F115" s="15"/>
      <c r="G115" s="2"/>
      <c r="H115" s="2"/>
      <c r="I115" s="5"/>
    </row>
    <row r="116" spans="1:9" ht="30">
      <c r="A116" s="55" t="s">
        <v>1548</v>
      </c>
      <c r="B116" s="2" t="s">
        <v>60</v>
      </c>
      <c r="C116" s="2" t="s">
        <v>27</v>
      </c>
      <c r="D116" s="2" t="s">
        <v>1550</v>
      </c>
      <c r="E116" s="15">
        <v>1</v>
      </c>
      <c r="F116" s="15">
        <v>1</v>
      </c>
      <c r="G116" s="2" t="s">
        <v>45</v>
      </c>
      <c r="H116" s="74" t="s">
        <v>1551</v>
      </c>
      <c r="I116" s="5"/>
    </row>
    <row r="117" spans="1:9" ht="15">
      <c r="A117" s="55" t="s">
        <v>1548</v>
      </c>
      <c r="B117" s="2" t="s">
        <v>1552</v>
      </c>
      <c r="C117" s="2" t="s">
        <v>27</v>
      </c>
      <c r="D117" s="2" t="s">
        <v>1553</v>
      </c>
      <c r="E117" s="15">
        <v>1</v>
      </c>
      <c r="F117" s="15">
        <v>1</v>
      </c>
      <c r="G117" s="2" t="s">
        <v>80</v>
      </c>
      <c r="H117" s="74" t="s">
        <v>1554</v>
      </c>
      <c r="I117" s="5"/>
    </row>
    <row r="118" spans="1:9" ht="45">
      <c r="A118" s="55" t="s">
        <v>1548</v>
      </c>
      <c r="B118" s="2" t="s">
        <v>60</v>
      </c>
      <c r="C118" s="2" t="s">
        <v>27</v>
      </c>
      <c r="D118" s="2" t="s">
        <v>1555</v>
      </c>
      <c r="E118" s="15">
        <v>1</v>
      </c>
      <c r="F118" s="15">
        <v>1</v>
      </c>
      <c r="G118" s="2" t="s">
        <v>45</v>
      </c>
      <c r="H118" s="74" t="s">
        <v>1556</v>
      </c>
      <c r="I118" s="5"/>
    </row>
    <row r="119" spans="1:9" ht="30">
      <c r="A119" s="55" t="s">
        <v>1548</v>
      </c>
      <c r="B119" s="2" t="s">
        <v>69</v>
      </c>
      <c r="C119" s="2" t="s">
        <v>27</v>
      </c>
      <c r="D119" s="2" t="s">
        <v>1557</v>
      </c>
      <c r="E119" s="15">
        <v>1</v>
      </c>
      <c r="F119" s="15">
        <v>1</v>
      </c>
      <c r="G119" s="2" t="s">
        <v>80</v>
      </c>
      <c r="H119" s="74" t="s">
        <v>1558</v>
      </c>
      <c r="I119" s="5"/>
    </row>
    <row r="120" spans="1:9" ht="30">
      <c r="A120" s="55" t="s">
        <v>1548</v>
      </c>
      <c r="B120" s="2" t="s">
        <v>60</v>
      </c>
      <c r="C120" s="2" t="s">
        <v>27</v>
      </c>
      <c r="D120" s="2" t="s">
        <v>1559</v>
      </c>
      <c r="E120" s="15">
        <v>1</v>
      </c>
      <c r="F120" s="15">
        <v>1</v>
      </c>
      <c r="G120" s="2" t="s">
        <v>23</v>
      </c>
      <c r="H120" s="2"/>
      <c r="I120" s="5"/>
    </row>
    <row r="121" spans="1:9" ht="15">
      <c r="A121" s="55" t="s">
        <v>1560</v>
      </c>
      <c r="B121" s="2" t="s">
        <v>57</v>
      </c>
      <c r="C121" s="2" t="s">
        <v>10</v>
      </c>
      <c r="D121" s="2" t="s">
        <v>1561</v>
      </c>
      <c r="E121" s="15">
        <v>0</v>
      </c>
      <c r="F121" s="15"/>
      <c r="G121" s="2"/>
      <c r="H121" s="2"/>
      <c r="I121" s="5"/>
    </row>
    <row r="122" spans="1:9" ht="30">
      <c r="A122" s="55" t="s">
        <v>1560</v>
      </c>
      <c r="B122" s="2" t="s">
        <v>446</v>
      </c>
      <c r="C122" s="2" t="s">
        <v>27</v>
      </c>
      <c r="D122" s="2" t="s">
        <v>1562</v>
      </c>
      <c r="E122" s="15">
        <v>1</v>
      </c>
      <c r="F122" s="15">
        <v>1</v>
      </c>
      <c r="G122" s="2" t="s">
        <v>80</v>
      </c>
      <c r="H122" s="2"/>
      <c r="I122" s="5"/>
    </row>
    <row r="123" spans="1:9" ht="15">
      <c r="A123" s="55" t="s">
        <v>1560</v>
      </c>
      <c r="B123" s="2" t="s">
        <v>64</v>
      </c>
      <c r="C123" s="2" t="s">
        <v>10</v>
      </c>
      <c r="D123" s="2" t="s">
        <v>1563</v>
      </c>
      <c r="E123" s="15">
        <v>0</v>
      </c>
      <c r="F123" s="15"/>
      <c r="G123" s="2"/>
      <c r="H123" s="2" t="s">
        <v>1564</v>
      </c>
      <c r="I123" s="5"/>
    </row>
    <row r="124" spans="1:9" ht="30">
      <c r="A124" s="55" t="s">
        <v>1560</v>
      </c>
      <c r="B124" s="2" t="s">
        <v>38</v>
      </c>
      <c r="C124" s="2" t="s">
        <v>10</v>
      </c>
      <c r="D124" s="2" t="s">
        <v>1565</v>
      </c>
      <c r="E124" s="15">
        <v>1</v>
      </c>
      <c r="F124" s="15">
        <v>-1</v>
      </c>
      <c r="G124" s="2" t="s">
        <v>18</v>
      </c>
      <c r="H124" s="2"/>
      <c r="I124" s="5"/>
    </row>
    <row r="125" spans="1:9" ht="15">
      <c r="A125" s="55" t="s">
        <v>1560</v>
      </c>
      <c r="B125" s="2" t="s">
        <v>353</v>
      </c>
      <c r="C125" s="2" t="s">
        <v>13</v>
      </c>
      <c r="D125" s="2" t="s">
        <v>1519</v>
      </c>
      <c r="E125" s="15">
        <v>2</v>
      </c>
      <c r="F125" s="15"/>
      <c r="G125" s="2"/>
      <c r="H125" s="2"/>
      <c r="I125" s="5"/>
    </row>
    <row r="126" spans="1:9" ht="15">
      <c r="A126" s="55" t="s">
        <v>1566</v>
      </c>
      <c r="B126" s="2" t="s">
        <v>199</v>
      </c>
      <c r="C126" s="2" t="s">
        <v>13</v>
      </c>
      <c r="D126" s="2" t="s">
        <v>1519</v>
      </c>
      <c r="E126" s="15">
        <v>2</v>
      </c>
      <c r="F126" s="15"/>
      <c r="G126" s="2"/>
      <c r="H126" s="2"/>
      <c r="I126" s="5"/>
    </row>
    <row r="127" spans="1:9" ht="15">
      <c r="A127" s="55" t="s">
        <v>1567</v>
      </c>
      <c r="B127" s="2" t="s">
        <v>109</v>
      </c>
      <c r="C127" s="2" t="s">
        <v>27</v>
      </c>
      <c r="D127" s="2" t="s">
        <v>1541</v>
      </c>
      <c r="E127" s="15">
        <v>2</v>
      </c>
      <c r="F127" s="15"/>
      <c r="G127" s="2"/>
      <c r="H127" s="2"/>
      <c r="I127" s="5"/>
    </row>
    <row r="128" spans="1:9" ht="15">
      <c r="A128" s="55" t="s">
        <v>1567</v>
      </c>
      <c r="B128" s="2" t="s">
        <v>342</v>
      </c>
      <c r="C128" s="2" t="s">
        <v>27</v>
      </c>
      <c r="D128" s="2" t="s">
        <v>1568</v>
      </c>
      <c r="E128" s="15">
        <v>1</v>
      </c>
      <c r="F128" s="15">
        <v>0</v>
      </c>
      <c r="G128" s="2" t="s">
        <v>80</v>
      </c>
      <c r="H128" s="2" t="s">
        <v>1569</v>
      </c>
      <c r="I128" s="5"/>
    </row>
    <row r="129" spans="1:9" ht="15">
      <c r="A129" s="55" t="s">
        <v>1567</v>
      </c>
      <c r="B129" s="2" t="s">
        <v>241</v>
      </c>
      <c r="C129" s="2" t="s">
        <v>76</v>
      </c>
      <c r="D129" s="2" t="s">
        <v>1570</v>
      </c>
      <c r="E129" s="15">
        <v>0</v>
      </c>
      <c r="F129" s="15"/>
      <c r="G129" s="2"/>
      <c r="H129" s="2" t="s">
        <v>1571</v>
      </c>
      <c r="I129" s="5"/>
    </row>
    <row r="130" spans="1:9" ht="15">
      <c r="A130" s="55" t="s">
        <v>1567</v>
      </c>
      <c r="B130" s="2" t="s">
        <v>342</v>
      </c>
      <c r="C130" s="2" t="s">
        <v>27</v>
      </c>
      <c r="D130" s="2" t="s">
        <v>1572</v>
      </c>
      <c r="E130" s="15">
        <v>2</v>
      </c>
      <c r="F130" s="15"/>
      <c r="G130" s="2"/>
      <c r="H130" s="2"/>
      <c r="I130" s="5"/>
    </row>
    <row r="131" spans="1:9" ht="30">
      <c r="A131" s="55" t="s">
        <v>1567</v>
      </c>
      <c r="B131" s="2" t="s">
        <v>342</v>
      </c>
      <c r="C131" s="2" t="s">
        <v>27</v>
      </c>
      <c r="D131" s="2" t="s">
        <v>1573</v>
      </c>
      <c r="E131" s="15">
        <v>1</v>
      </c>
      <c r="F131" s="15">
        <v>0</v>
      </c>
      <c r="G131" s="2" t="s">
        <v>45</v>
      </c>
      <c r="H131" s="2"/>
      <c r="I131" s="5"/>
    </row>
    <row r="132" spans="1:9" ht="30">
      <c r="A132" s="55" t="s">
        <v>1574</v>
      </c>
      <c r="B132" s="2" t="s">
        <v>112</v>
      </c>
      <c r="C132" s="2" t="s">
        <v>27</v>
      </c>
      <c r="D132" s="2" t="s">
        <v>1575</v>
      </c>
      <c r="E132" s="15">
        <v>1</v>
      </c>
      <c r="F132" s="15">
        <v>1</v>
      </c>
      <c r="G132" s="2" t="s">
        <v>23</v>
      </c>
      <c r="H132" s="2"/>
      <c r="I132" s="5"/>
    </row>
    <row r="133" spans="1:9" ht="15">
      <c r="A133" s="55" t="s">
        <v>1574</v>
      </c>
      <c r="B133" s="2" t="s">
        <v>1576</v>
      </c>
      <c r="C133" s="2" t="s">
        <v>27</v>
      </c>
      <c r="D133" s="2" t="s">
        <v>1577</v>
      </c>
      <c r="E133" s="15">
        <v>1</v>
      </c>
      <c r="F133" s="15">
        <v>1</v>
      </c>
      <c r="G133" s="2" t="s">
        <v>23</v>
      </c>
      <c r="H133" s="2"/>
      <c r="I133" s="5"/>
    </row>
    <row r="134" spans="1:9" ht="15">
      <c r="A134" s="55" t="s">
        <v>1574</v>
      </c>
      <c r="B134" s="2" t="s">
        <v>484</v>
      </c>
      <c r="C134" s="2" t="s">
        <v>27</v>
      </c>
      <c r="D134" s="2" t="s">
        <v>1578</v>
      </c>
      <c r="E134" s="15">
        <v>0</v>
      </c>
      <c r="F134" s="15"/>
      <c r="G134" s="2"/>
      <c r="H134" s="2"/>
      <c r="I134" s="5"/>
    </row>
    <row r="135" spans="1:9" ht="15">
      <c r="A135" s="55" t="s">
        <v>1574</v>
      </c>
      <c r="B135" s="2" t="s">
        <v>16</v>
      </c>
      <c r="C135" s="2" t="s">
        <v>13</v>
      </c>
      <c r="D135" s="2" t="s">
        <v>1579</v>
      </c>
      <c r="E135" s="15">
        <v>1</v>
      </c>
      <c r="F135" s="15">
        <v>-1</v>
      </c>
      <c r="G135" s="2" t="s">
        <v>15</v>
      </c>
      <c r="H135" s="2" t="s">
        <v>1580</v>
      </c>
      <c r="I135" s="5"/>
    </row>
    <row r="136" spans="1:9" ht="15">
      <c r="A136" s="55" t="s">
        <v>1574</v>
      </c>
      <c r="B136" s="2" t="s">
        <v>29</v>
      </c>
      <c r="C136" s="2" t="s">
        <v>30</v>
      </c>
      <c r="D136" s="2" t="s">
        <v>1581</v>
      </c>
      <c r="E136" s="15">
        <v>0</v>
      </c>
      <c r="F136" s="15"/>
      <c r="G136" s="2"/>
      <c r="H136" s="2" t="s">
        <v>1582</v>
      </c>
      <c r="I136" s="5"/>
    </row>
    <row r="137" spans="1:9" ht="15">
      <c r="A137" s="55" t="s">
        <v>1574</v>
      </c>
      <c r="B137" s="2" t="s">
        <v>29</v>
      </c>
      <c r="C137" s="2" t="s">
        <v>30</v>
      </c>
      <c r="D137" s="2" t="s">
        <v>1583</v>
      </c>
      <c r="E137" s="15">
        <v>0</v>
      </c>
      <c r="F137" s="15"/>
      <c r="G137" s="2"/>
      <c r="H137" s="2"/>
      <c r="I137" s="5"/>
    </row>
    <row r="138" spans="1:9" ht="15">
      <c r="A138" s="55" t="s">
        <v>1584</v>
      </c>
      <c r="B138" s="2" t="s">
        <v>199</v>
      </c>
      <c r="C138" s="2" t="s">
        <v>13</v>
      </c>
      <c r="D138" s="2" t="s">
        <v>1583</v>
      </c>
      <c r="E138" s="15">
        <v>0</v>
      </c>
      <c r="F138" s="15"/>
      <c r="G138" s="2"/>
      <c r="H138" s="2"/>
      <c r="I138" s="5"/>
    </row>
    <row r="139" spans="1:9" ht="15">
      <c r="A139" s="55" t="s">
        <v>1584</v>
      </c>
      <c r="B139" s="2" t="s">
        <v>411</v>
      </c>
      <c r="C139" s="2" t="s">
        <v>21</v>
      </c>
      <c r="D139" s="2" t="s">
        <v>1583</v>
      </c>
      <c r="E139" s="15">
        <v>0</v>
      </c>
      <c r="F139" s="15"/>
      <c r="G139" s="2"/>
      <c r="H139" s="2"/>
      <c r="I139" s="5"/>
    </row>
    <row r="140" spans="1:9" ht="15">
      <c r="A140" s="55" t="s">
        <v>1584</v>
      </c>
      <c r="B140" s="2" t="s">
        <v>64</v>
      </c>
      <c r="C140" s="2" t="s">
        <v>10</v>
      </c>
      <c r="D140" s="2" t="s">
        <v>1583</v>
      </c>
      <c r="E140" s="15">
        <v>0</v>
      </c>
      <c r="F140" s="15"/>
      <c r="G140" s="2"/>
      <c r="H140" s="2"/>
      <c r="I140" s="5"/>
    </row>
    <row r="141" spans="1:9" ht="30">
      <c r="A141" s="55" t="s">
        <v>1244</v>
      </c>
      <c r="B141" s="2" t="s">
        <v>57</v>
      </c>
      <c r="C141" s="2" t="s">
        <v>10</v>
      </c>
      <c r="D141" s="2" t="s">
        <v>1585</v>
      </c>
      <c r="E141" s="15">
        <v>1</v>
      </c>
      <c r="F141" s="15">
        <v>0</v>
      </c>
      <c r="G141" s="2" t="s">
        <v>45</v>
      </c>
      <c r="H141" s="2"/>
      <c r="I141" s="5"/>
    </row>
    <row r="142" spans="1:9" ht="30">
      <c r="A142" s="55" t="s">
        <v>1244</v>
      </c>
      <c r="B142" s="2" t="s">
        <v>57</v>
      </c>
      <c r="C142" s="2" t="s">
        <v>10</v>
      </c>
      <c r="D142" s="2" t="s">
        <v>1586</v>
      </c>
      <c r="E142" s="15">
        <v>0</v>
      </c>
      <c r="F142" s="15"/>
      <c r="G142" s="2"/>
      <c r="H142" s="2" t="s">
        <v>1587</v>
      </c>
      <c r="I142" s="5"/>
    </row>
    <row r="143" spans="1:9" s="61" customFormat="1" ht="45">
      <c r="A143" s="56" t="s">
        <v>1244</v>
      </c>
      <c r="B143" s="51" t="s">
        <v>334</v>
      </c>
      <c r="C143" s="51" t="s">
        <v>27</v>
      </c>
      <c r="D143" s="51" t="s">
        <v>1588</v>
      </c>
      <c r="E143" s="76">
        <v>0</v>
      </c>
      <c r="F143" s="76"/>
      <c r="G143" s="51"/>
      <c r="H143" s="51" t="s">
        <v>1589</v>
      </c>
      <c r="I143" s="59"/>
    </row>
    <row r="144" spans="1:9" s="65" customFormat="1" ht="30">
      <c r="A144" s="63" t="s">
        <v>1246</v>
      </c>
      <c r="B144" s="62" t="s">
        <v>555</v>
      </c>
      <c r="C144" s="62" t="s">
        <v>27</v>
      </c>
      <c r="D144" s="62" t="s">
        <v>1590</v>
      </c>
      <c r="E144" s="64"/>
      <c r="F144" s="64"/>
      <c r="G144" s="62"/>
      <c r="H144" s="62"/>
      <c r="I144" s="69"/>
    </row>
    <row r="145" spans="1:9" ht="30">
      <c r="A145" s="55" t="s">
        <v>1248</v>
      </c>
      <c r="B145" s="2" t="s">
        <v>1591</v>
      </c>
      <c r="C145" s="2" t="s">
        <v>27</v>
      </c>
      <c r="D145" s="2" t="s">
        <v>1592</v>
      </c>
      <c r="E145" s="15">
        <v>1</v>
      </c>
      <c r="F145" s="15">
        <v>1</v>
      </c>
      <c r="G145" s="2" t="s">
        <v>45</v>
      </c>
      <c r="H145" s="2"/>
      <c r="I145" s="5"/>
    </row>
    <row r="146" spans="1:9" ht="30">
      <c r="A146" s="55" t="s">
        <v>1250</v>
      </c>
      <c r="B146" s="2" t="s">
        <v>38</v>
      </c>
      <c r="C146" s="2" t="s">
        <v>10</v>
      </c>
      <c r="D146" s="2" t="s">
        <v>1593</v>
      </c>
      <c r="E146" s="15">
        <v>0</v>
      </c>
      <c r="F146" s="15"/>
      <c r="G146" s="2"/>
      <c r="H146" s="2"/>
      <c r="I146" s="5"/>
    </row>
    <row r="147" spans="1:9" ht="30">
      <c r="A147" s="55" t="s">
        <v>1250</v>
      </c>
      <c r="B147" s="2" t="s">
        <v>1594</v>
      </c>
      <c r="C147" s="2" t="s">
        <v>10</v>
      </c>
      <c r="D147" s="2" t="s">
        <v>1595</v>
      </c>
      <c r="E147" s="15">
        <v>0</v>
      </c>
      <c r="F147" s="15"/>
      <c r="G147" s="2"/>
      <c r="H147" s="2"/>
      <c r="I147" s="5"/>
    </row>
    <row r="148" spans="1:9" ht="15">
      <c r="A148" s="55" t="s">
        <v>1252</v>
      </c>
      <c r="B148" s="2" t="s">
        <v>9</v>
      </c>
      <c r="C148" s="2" t="s">
        <v>10</v>
      </c>
      <c r="D148" s="2" t="s">
        <v>1596</v>
      </c>
      <c r="E148" s="15">
        <v>0</v>
      </c>
      <c r="F148" s="15"/>
      <c r="G148" s="2"/>
      <c r="H148" s="2"/>
      <c r="I148" s="5"/>
    </row>
    <row r="149" spans="1:9" ht="30">
      <c r="A149" s="55" t="s">
        <v>1252</v>
      </c>
      <c r="B149" s="2" t="s">
        <v>411</v>
      </c>
      <c r="C149" s="2" t="s">
        <v>21</v>
      </c>
      <c r="D149" s="2" t="s">
        <v>1597</v>
      </c>
      <c r="E149" s="15">
        <v>1</v>
      </c>
      <c r="F149" s="15">
        <v>1</v>
      </c>
      <c r="G149" s="2" t="s">
        <v>80</v>
      </c>
      <c r="H149" s="2" t="s">
        <v>1598</v>
      </c>
      <c r="I149" s="5"/>
    </row>
    <row r="150" spans="1:9" ht="15">
      <c r="A150" s="55" t="s">
        <v>1255</v>
      </c>
      <c r="B150" s="2" t="s">
        <v>89</v>
      </c>
      <c r="C150" s="2" t="s">
        <v>27</v>
      </c>
      <c r="D150" s="2" t="s">
        <v>1599</v>
      </c>
      <c r="E150" s="15">
        <v>0</v>
      </c>
      <c r="F150" s="15"/>
      <c r="G150" s="2"/>
      <c r="H150" s="2"/>
      <c r="I150" s="5"/>
    </row>
    <row r="151" spans="1:9" ht="15">
      <c r="A151" s="55" t="s">
        <v>1255</v>
      </c>
      <c r="B151" s="2" t="s">
        <v>95</v>
      </c>
      <c r="C151" s="2" t="s">
        <v>30</v>
      </c>
      <c r="D151" s="2" t="s">
        <v>1600</v>
      </c>
      <c r="E151" s="15">
        <v>0</v>
      </c>
      <c r="F151" s="15"/>
      <c r="G151" s="2"/>
      <c r="H151" s="2"/>
      <c r="I151" s="5"/>
    </row>
    <row r="152" spans="1:9" ht="15">
      <c r="A152" s="55" t="s">
        <v>1601</v>
      </c>
      <c r="B152" s="2" t="s">
        <v>123</v>
      </c>
      <c r="C152" s="2" t="s">
        <v>21</v>
      </c>
      <c r="D152" s="2" t="s">
        <v>1546</v>
      </c>
      <c r="E152" s="15">
        <v>2</v>
      </c>
      <c r="F152" s="15"/>
      <c r="G152" s="2"/>
      <c r="H152" s="2"/>
      <c r="I152" s="5"/>
    </row>
    <row r="153" spans="1:9" ht="30">
      <c r="A153" s="55" t="s">
        <v>1601</v>
      </c>
      <c r="B153" s="2" t="s">
        <v>29</v>
      </c>
      <c r="C153" s="2" t="s">
        <v>30</v>
      </c>
      <c r="D153" s="2" t="s">
        <v>1602</v>
      </c>
      <c r="E153" s="15">
        <v>0</v>
      </c>
      <c r="F153" s="15"/>
      <c r="G153" s="2"/>
      <c r="H153" s="80" t="s">
        <v>1603</v>
      </c>
      <c r="I153" s="5"/>
    </row>
    <row r="154" spans="1:9" ht="15">
      <c r="A154" s="55" t="s">
        <v>1604</v>
      </c>
      <c r="B154" s="2" t="s">
        <v>60</v>
      </c>
      <c r="C154" s="2" t="s">
        <v>27</v>
      </c>
      <c r="D154" s="2" t="s">
        <v>1605</v>
      </c>
      <c r="E154" s="15">
        <v>0</v>
      </c>
      <c r="F154" s="15"/>
      <c r="G154" s="2"/>
      <c r="H154" s="2"/>
      <c r="I154" s="5"/>
    </row>
    <row r="155" spans="1:9" ht="15">
      <c r="A155" s="55" t="s">
        <v>1606</v>
      </c>
      <c r="B155" s="2" t="s">
        <v>181</v>
      </c>
      <c r="C155" s="2" t="s">
        <v>27</v>
      </c>
      <c r="D155" s="2" t="s">
        <v>1452</v>
      </c>
      <c r="E155" s="15">
        <v>2</v>
      </c>
      <c r="F155" s="15"/>
      <c r="G155" s="2"/>
      <c r="H155" s="2"/>
      <c r="I155" s="5"/>
    </row>
    <row r="156" spans="1:9" ht="30">
      <c r="A156" s="55" t="s">
        <v>1607</v>
      </c>
      <c r="B156" s="2" t="s">
        <v>181</v>
      </c>
      <c r="C156" s="2" t="s">
        <v>27</v>
      </c>
      <c r="D156" s="2" t="s">
        <v>1453</v>
      </c>
      <c r="E156" s="15">
        <v>2</v>
      </c>
      <c r="F156" s="15"/>
      <c r="G156" s="2"/>
      <c r="H156" s="2"/>
      <c r="I156" s="5"/>
    </row>
    <row r="157" spans="1:9" ht="30">
      <c r="A157" s="55" t="s">
        <v>1257</v>
      </c>
      <c r="B157" s="2" t="s">
        <v>1608</v>
      </c>
      <c r="C157" s="2" t="s">
        <v>13</v>
      </c>
      <c r="D157" s="2" t="s">
        <v>1609</v>
      </c>
      <c r="E157" s="15">
        <v>1</v>
      </c>
      <c r="F157" s="15">
        <v>1</v>
      </c>
      <c r="G157" s="2" t="s">
        <v>80</v>
      </c>
      <c r="H157" s="2" t="s">
        <v>1610</v>
      </c>
      <c r="I157" s="5"/>
    </row>
    <row r="158" spans="1:9" ht="30">
      <c r="A158" s="55" t="s">
        <v>1257</v>
      </c>
      <c r="B158" s="2" t="s">
        <v>57</v>
      </c>
      <c r="C158" s="2" t="s">
        <v>10</v>
      </c>
      <c r="D158" s="2" t="s">
        <v>1611</v>
      </c>
      <c r="E158" s="15">
        <v>1</v>
      </c>
      <c r="F158" s="15">
        <v>1</v>
      </c>
      <c r="G158" s="2" t="s">
        <v>45</v>
      </c>
      <c r="H158" s="2" t="s">
        <v>1612</v>
      </c>
      <c r="I158" s="5"/>
    </row>
    <row r="159" spans="1:9" ht="30">
      <c r="A159" s="55" t="s">
        <v>1257</v>
      </c>
      <c r="B159" s="2" t="s">
        <v>57</v>
      </c>
      <c r="C159" s="2" t="s">
        <v>10</v>
      </c>
      <c r="D159" s="2" t="s">
        <v>1613</v>
      </c>
      <c r="E159" s="15">
        <v>1</v>
      </c>
      <c r="F159" s="15">
        <v>1</v>
      </c>
      <c r="G159" s="2" t="s">
        <v>45</v>
      </c>
      <c r="H159" s="2"/>
      <c r="I159" s="5"/>
    </row>
    <row r="160" spans="1:9" ht="15">
      <c r="A160" s="55" t="s">
        <v>1257</v>
      </c>
      <c r="B160" s="2" t="s">
        <v>57</v>
      </c>
      <c r="C160" s="2" t="s">
        <v>10</v>
      </c>
      <c r="D160" s="2" t="s">
        <v>1614</v>
      </c>
      <c r="E160" s="15">
        <v>1</v>
      </c>
      <c r="F160" s="15">
        <v>1</v>
      </c>
      <c r="G160" s="2" t="s">
        <v>80</v>
      </c>
      <c r="H160" s="2"/>
      <c r="I160" s="5"/>
    </row>
    <row r="161" spans="1:9" ht="30">
      <c r="A161" s="55" t="s">
        <v>1257</v>
      </c>
      <c r="B161" s="2" t="s">
        <v>57</v>
      </c>
      <c r="C161" s="2" t="s">
        <v>10</v>
      </c>
      <c r="D161" s="2" t="s">
        <v>1615</v>
      </c>
      <c r="E161" s="15">
        <v>1</v>
      </c>
      <c r="F161" s="15">
        <v>1</v>
      </c>
      <c r="G161" s="2" t="s">
        <v>80</v>
      </c>
      <c r="H161" s="2"/>
      <c r="I161" s="5"/>
    </row>
    <row r="162" spans="1:9" ht="30">
      <c r="A162" s="55" t="s">
        <v>1257</v>
      </c>
      <c r="B162" s="2" t="s">
        <v>29</v>
      </c>
      <c r="C162" s="2" t="s">
        <v>30</v>
      </c>
      <c r="D162" s="2" t="s">
        <v>1616</v>
      </c>
      <c r="E162" s="15">
        <v>0</v>
      </c>
      <c r="F162" s="15"/>
      <c r="G162" s="2"/>
      <c r="H162" s="2" t="s">
        <v>1617</v>
      </c>
      <c r="I162" s="5"/>
    </row>
    <row r="163" spans="1:9" ht="30">
      <c r="A163" s="55" t="s">
        <v>1257</v>
      </c>
      <c r="B163" s="2" t="s">
        <v>81</v>
      </c>
      <c r="C163" s="2" t="s">
        <v>76</v>
      </c>
      <c r="D163" s="2" t="s">
        <v>1618</v>
      </c>
      <c r="E163" s="15">
        <v>1</v>
      </c>
      <c r="F163" s="15">
        <v>1</v>
      </c>
      <c r="G163" s="2" t="s">
        <v>45</v>
      </c>
      <c r="H163" s="2"/>
      <c r="I163" s="5"/>
    </row>
    <row r="164" spans="1:9" ht="30">
      <c r="A164" s="55" t="s">
        <v>1619</v>
      </c>
      <c r="B164" s="2" t="s">
        <v>1093</v>
      </c>
      <c r="C164" s="2" t="s">
        <v>27</v>
      </c>
      <c r="D164" s="2" t="s">
        <v>1620</v>
      </c>
      <c r="E164" s="15">
        <v>0</v>
      </c>
      <c r="F164" s="15"/>
      <c r="G164" s="2"/>
      <c r="H164" s="2" t="s">
        <v>1621</v>
      </c>
      <c r="I164" s="5"/>
    </row>
    <row r="165" spans="1:9" ht="15">
      <c r="A165" s="55" t="s">
        <v>1619</v>
      </c>
      <c r="B165" s="2" t="s">
        <v>1093</v>
      </c>
      <c r="C165" s="2" t="s">
        <v>27</v>
      </c>
      <c r="D165" s="2" t="s">
        <v>1622</v>
      </c>
      <c r="E165" s="15">
        <v>0</v>
      </c>
      <c r="F165" s="15"/>
      <c r="G165" s="2"/>
      <c r="H165" s="2"/>
      <c r="I165" s="5"/>
    </row>
    <row r="166" spans="1:9" ht="30">
      <c r="A166" s="55" t="s">
        <v>1259</v>
      </c>
      <c r="B166" s="2" t="s">
        <v>9</v>
      </c>
      <c r="C166" s="2" t="s">
        <v>10</v>
      </c>
      <c r="D166" s="2" t="s">
        <v>1623</v>
      </c>
      <c r="E166" s="15">
        <v>1</v>
      </c>
      <c r="F166" s="15">
        <v>1</v>
      </c>
      <c r="G166" s="2" t="s">
        <v>80</v>
      </c>
      <c r="H166" s="2"/>
      <c r="I166" s="5"/>
    </row>
    <row r="167" spans="1:9" ht="15">
      <c r="A167" s="55" t="s">
        <v>1259</v>
      </c>
      <c r="B167" s="2" t="s">
        <v>1624</v>
      </c>
      <c r="C167" s="2" t="s">
        <v>13</v>
      </c>
      <c r="D167" s="2" t="s">
        <v>1625</v>
      </c>
      <c r="E167" s="15">
        <v>1</v>
      </c>
      <c r="F167" s="15">
        <v>1</v>
      </c>
      <c r="G167" s="2" t="s">
        <v>80</v>
      </c>
      <c r="H167" s="2"/>
      <c r="I167" s="5"/>
    </row>
    <row r="168" spans="1:9" ht="15">
      <c r="A168" s="55" t="s">
        <v>1259</v>
      </c>
      <c r="B168" s="2" t="s">
        <v>503</v>
      </c>
      <c r="C168" s="2" t="s">
        <v>27</v>
      </c>
      <c r="D168" s="2" t="s">
        <v>1626</v>
      </c>
      <c r="E168" s="15">
        <v>0</v>
      </c>
      <c r="F168" s="15"/>
      <c r="G168" s="2"/>
      <c r="H168" s="2"/>
      <c r="I168" s="5"/>
    </row>
    <row r="169" spans="1:9" ht="30">
      <c r="A169" s="55" t="s">
        <v>1259</v>
      </c>
      <c r="B169" s="2" t="s">
        <v>29</v>
      </c>
      <c r="C169" s="2" t="s">
        <v>30</v>
      </c>
      <c r="D169" s="2" t="s">
        <v>1627</v>
      </c>
      <c r="E169" s="15">
        <v>0</v>
      </c>
      <c r="F169" s="15"/>
      <c r="G169" s="2"/>
      <c r="H169" s="2" t="s">
        <v>1617</v>
      </c>
      <c r="I169" s="5"/>
    </row>
    <row r="170" spans="1:9" ht="15">
      <c r="A170" s="55" t="s">
        <v>1628</v>
      </c>
      <c r="B170" s="2" t="s">
        <v>217</v>
      </c>
      <c r="C170" s="2" t="s">
        <v>10</v>
      </c>
      <c r="D170" s="2" t="s">
        <v>1629</v>
      </c>
      <c r="E170" s="15">
        <v>0</v>
      </c>
      <c r="F170" s="15"/>
      <c r="G170" s="2"/>
      <c r="H170" s="2"/>
      <c r="I170" s="5"/>
    </row>
    <row r="171" spans="1:9" ht="30">
      <c r="A171" s="55" t="s">
        <v>1628</v>
      </c>
      <c r="B171" s="2" t="s">
        <v>38</v>
      </c>
      <c r="C171" s="2" t="s">
        <v>10</v>
      </c>
      <c r="D171" s="2" t="s">
        <v>1630</v>
      </c>
      <c r="E171" s="15">
        <v>0</v>
      </c>
      <c r="F171" s="15"/>
      <c r="G171" s="2"/>
      <c r="H171" s="2"/>
      <c r="I171" s="5"/>
    </row>
    <row r="172" spans="1:9" ht="15">
      <c r="A172" s="55" t="s">
        <v>1628</v>
      </c>
      <c r="B172" s="2" t="s">
        <v>95</v>
      </c>
      <c r="C172" s="2" t="s">
        <v>30</v>
      </c>
      <c r="D172" s="2" t="s">
        <v>1631</v>
      </c>
      <c r="E172" s="15">
        <v>0</v>
      </c>
      <c r="F172" s="15"/>
      <c r="G172" s="2"/>
      <c r="H172" s="2"/>
      <c r="I172" s="5"/>
    </row>
    <row r="173" spans="1:9" ht="15">
      <c r="A173" s="55" t="s">
        <v>1261</v>
      </c>
      <c r="B173" s="2" t="s">
        <v>1632</v>
      </c>
      <c r="C173" s="2" t="s">
        <v>27</v>
      </c>
      <c r="D173" s="2" t="s">
        <v>1633</v>
      </c>
      <c r="E173" s="15">
        <v>0</v>
      </c>
      <c r="F173" s="15"/>
      <c r="G173" s="2"/>
      <c r="H173" s="2"/>
      <c r="I173" s="5"/>
    </row>
    <row r="174" spans="1:9" ht="15">
      <c r="A174" s="55" t="s">
        <v>1261</v>
      </c>
      <c r="B174" s="2" t="s">
        <v>1632</v>
      </c>
      <c r="C174" s="2" t="s">
        <v>27</v>
      </c>
      <c r="D174" s="2" t="s">
        <v>1634</v>
      </c>
      <c r="E174" s="15">
        <v>0</v>
      </c>
      <c r="F174" s="15"/>
      <c r="G174" s="2"/>
      <c r="H174" s="2"/>
      <c r="I174" s="5"/>
    </row>
    <row r="175" spans="1:9" ht="15">
      <c r="A175" s="55" t="s">
        <v>1261</v>
      </c>
      <c r="B175" s="2" t="s">
        <v>1632</v>
      </c>
      <c r="C175" s="2" t="s">
        <v>27</v>
      </c>
      <c r="D175" s="2" t="s">
        <v>1635</v>
      </c>
      <c r="E175" s="15">
        <v>0</v>
      </c>
      <c r="F175" s="15"/>
      <c r="G175" s="2"/>
      <c r="H175" s="2"/>
      <c r="I175" s="5"/>
    </row>
    <row r="176" spans="1:9" ht="30">
      <c r="A176" s="55" t="s">
        <v>1261</v>
      </c>
      <c r="B176" s="2" t="s">
        <v>128</v>
      </c>
      <c r="C176" s="2" t="s">
        <v>27</v>
      </c>
      <c r="D176" s="2" t="s">
        <v>1636</v>
      </c>
      <c r="E176" s="15">
        <v>1</v>
      </c>
      <c r="F176" s="15">
        <v>1</v>
      </c>
      <c r="G176" s="2" t="s">
        <v>80</v>
      </c>
      <c r="H176" s="2" t="s">
        <v>1637</v>
      </c>
      <c r="I176" s="5"/>
    </row>
    <row r="177" spans="1:9" ht="30">
      <c r="A177" s="55" t="s">
        <v>1261</v>
      </c>
      <c r="B177" s="2" t="s">
        <v>72</v>
      </c>
      <c r="C177" s="2" t="s">
        <v>10</v>
      </c>
      <c r="D177" s="2" t="s">
        <v>1638</v>
      </c>
      <c r="E177" s="15">
        <v>0</v>
      </c>
      <c r="F177" s="15"/>
      <c r="G177" s="2"/>
      <c r="H177" s="2"/>
      <c r="I177" s="5"/>
    </row>
    <row r="178" spans="1:9" ht="15">
      <c r="A178" s="55" t="s">
        <v>1261</v>
      </c>
      <c r="B178" s="2" t="s">
        <v>446</v>
      </c>
      <c r="C178" s="2" t="s">
        <v>27</v>
      </c>
      <c r="D178" s="2" t="s">
        <v>1639</v>
      </c>
      <c r="E178" s="15">
        <v>1</v>
      </c>
      <c r="F178" s="15">
        <v>1</v>
      </c>
      <c r="G178" s="2" t="s">
        <v>80</v>
      </c>
      <c r="H178" s="2"/>
      <c r="I178" s="5"/>
    </row>
    <row r="179" spans="1:9" ht="30">
      <c r="A179" s="55" t="s">
        <v>1261</v>
      </c>
      <c r="B179" s="2" t="s">
        <v>128</v>
      </c>
      <c r="C179" s="2" t="s">
        <v>27</v>
      </c>
      <c r="D179" s="2" t="s">
        <v>1640</v>
      </c>
      <c r="E179" s="15">
        <v>1</v>
      </c>
      <c r="F179" s="15">
        <v>0</v>
      </c>
      <c r="G179" s="2" t="s">
        <v>18</v>
      </c>
      <c r="H179" s="2"/>
      <c r="I179" s="5"/>
    </row>
    <row r="180" spans="1:9" s="68" customFormat="1">
      <c r="A180" s="71"/>
      <c r="B180" s="72"/>
      <c r="C180" s="72"/>
      <c r="D180" s="72"/>
      <c r="E180" s="73"/>
      <c r="F180" s="73"/>
      <c r="G180" s="72"/>
      <c r="H180" s="72"/>
      <c r="I180" s="66"/>
    </row>
    <row r="181" spans="1:9" ht="30">
      <c r="A181" s="55" t="s">
        <v>1641</v>
      </c>
      <c r="B181" s="2" t="s">
        <v>9</v>
      </c>
      <c r="C181" s="2" t="s">
        <v>10</v>
      </c>
      <c r="D181" s="2" t="s">
        <v>1642</v>
      </c>
      <c r="E181" s="15">
        <v>1</v>
      </c>
      <c r="F181" s="15">
        <v>-1</v>
      </c>
      <c r="G181" s="2" t="s">
        <v>45</v>
      </c>
      <c r="H181" s="2"/>
      <c r="I181" s="5"/>
    </row>
    <row r="182" spans="1:9" ht="30">
      <c r="A182" s="55" t="s">
        <v>1641</v>
      </c>
      <c r="B182" s="2" t="s">
        <v>159</v>
      </c>
      <c r="C182" s="2" t="s">
        <v>27</v>
      </c>
      <c r="D182" s="2" t="s">
        <v>159</v>
      </c>
      <c r="E182" s="15">
        <v>1</v>
      </c>
      <c r="F182" s="15">
        <v>1</v>
      </c>
      <c r="G182" s="2" t="s">
        <v>45</v>
      </c>
      <c r="H182" s="2"/>
      <c r="I182" s="5"/>
    </row>
    <row r="183" spans="1:9" ht="30">
      <c r="A183" s="55" t="s">
        <v>1641</v>
      </c>
      <c r="B183" s="2" t="s">
        <v>81</v>
      </c>
      <c r="C183" s="2" t="s">
        <v>76</v>
      </c>
      <c r="D183" s="2" t="s">
        <v>1643</v>
      </c>
      <c r="E183" s="15">
        <v>0</v>
      </c>
      <c r="F183" s="15"/>
      <c r="G183" s="2"/>
      <c r="H183" s="2"/>
      <c r="I183" s="5"/>
    </row>
    <row r="184" spans="1:9" ht="30">
      <c r="A184" s="55" t="s">
        <v>1644</v>
      </c>
      <c r="B184" s="2" t="s">
        <v>139</v>
      </c>
      <c r="C184" s="2" t="s">
        <v>27</v>
      </c>
      <c r="D184" s="2" t="s">
        <v>1645</v>
      </c>
      <c r="E184" s="15">
        <v>0</v>
      </c>
      <c r="F184" s="15"/>
      <c r="G184" s="2"/>
      <c r="H184" s="2"/>
      <c r="I184" s="5"/>
    </row>
    <row r="185" spans="1:9" ht="45">
      <c r="A185" s="55" t="s">
        <v>1644</v>
      </c>
      <c r="B185" s="2" t="s">
        <v>1624</v>
      </c>
      <c r="C185" s="2" t="s">
        <v>13</v>
      </c>
      <c r="D185" s="2" t="s">
        <v>1646</v>
      </c>
      <c r="E185" s="15">
        <v>1</v>
      </c>
      <c r="F185" s="15">
        <v>-1</v>
      </c>
      <c r="G185" s="2" t="s">
        <v>66</v>
      </c>
      <c r="H185" s="2" t="s">
        <v>1647</v>
      </c>
      <c r="I185" s="5"/>
    </row>
    <row r="186" spans="1:9" ht="15">
      <c r="A186" s="55" t="s">
        <v>1644</v>
      </c>
      <c r="B186" s="2" t="s">
        <v>112</v>
      </c>
      <c r="C186" s="2" t="s">
        <v>27</v>
      </c>
      <c r="D186" s="2" t="s">
        <v>1648</v>
      </c>
      <c r="E186" s="15">
        <v>1</v>
      </c>
      <c r="F186" s="15">
        <v>0</v>
      </c>
      <c r="G186" s="2" t="s">
        <v>66</v>
      </c>
      <c r="H186" s="2"/>
      <c r="I186" s="5"/>
    </row>
    <row r="187" spans="1:9" ht="30">
      <c r="A187" s="55" t="s">
        <v>1644</v>
      </c>
      <c r="B187" s="2" t="s">
        <v>29</v>
      </c>
      <c r="C187" s="2" t="s">
        <v>30</v>
      </c>
      <c r="D187" s="2" t="s">
        <v>1649</v>
      </c>
      <c r="E187" s="15">
        <v>0</v>
      </c>
      <c r="F187" s="15"/>
      <c r="G187" s="2"/>
      <c r="H187" s="2"/>
      <c r="I187" s="5"/>
    </row>
    <row r="188" spans="1:9" ht="15">
      <c r="A188" s="55" t="s">
        <v>1650</v>
      </c>
      <c r="B188" s="2" t="s">
        <v>92</v>
      </c>
      <c r="C188" s="2" t="s">
        <v>10</v>
      </c>
      <c r="D188" s="2" t="s">
        <v>1651</v>
      </c>
      <c r="E188" s="15">
        <v>1</v>
      </c>
      <c r="F188" s="15">
        <v>-1</v>
      </c>
      <c r="G188" s="2" t="s">
        <v>15</v>
      </c>
      <c r="H188" s="2"/>
      <c r="I188" s="5"/>
    </row>
    <row r="189" spans="1:9" ht="30">
      <c r="A189" s="55" t="s">
        <v>1650</v>
      </c>
      <c r="B189" s="2" t="s">
        <v>1652</v>
      </c>
      <c r="C189" s="2" t="s">
        <v>21</v>
      </c>
      <c r="D189" s="2" t="s">
        <v>1653</v>
      </c>
      <c r="E189" s="15">
        <v>0</v>
      </c>
      <c r="F189" s="15"/>
      <c r="G189" s="2"/>
      <c r="H189" s="2"/>
      <c r="I189" s="5"/>
    </row>
    <row r="190" spans="1:9" ht="15">
      <c r="A190" s="55" t="s">
        <v>1654</v>
      </c>
      <c r="B190" s="2" t="s">
        <v>94</v>
      </c>
      <c r="C190" s="2" t="s">
        <v>13</v>
      </c>
      <c r="D190" s="2" t="s">
        <v>1655</v>
      </c>
      <c r="E190" s="15">
        <v>1</v>
      </c>
      <c r="F190" s="15">
        <v>1</v>
      </c>
      <c r="G190" s="2" t="s">
        <v>66</v>
      </c>
      <c r="H190" s="2"/>
      <c r="I190" s="5"/>
    </row>
    <row r="191" spans="1:9" ht="15">
      <c r="A191" s="55" t="s">
        <v>1654</v>
      </c>
      <c r="B191" s="2" t="s">
        <v>94</v>
      </c>
      <c r="C191" s="2" t="s">
        <v>13</v>
      </c>
      <c r="D191" s="2" t="s">
        <v>1656</v>
      </c>
      <c r="E191" s="15">
        <v>1</v>
      </c>
      <c r="F191" s="15">
        <v>1</v>
      </c>
      <c r="G191" s="2" t="s">
        <v>66</v>
      </c>
      <c r="H191" s="2"/>
      <c r="I191" s="5"/>
    </row>
    <row r="192" spans="1:9" ht="30">
      <c r="A192" s="55" t="s">
        <v>1654</v>
      </c>
      <c r="B192" s="2" t="s">
        <v>297</v>
      </c>
      <c r="C192" s="2" t="s">
        <v>13</v>
      </c>
      <c r="D192" s="2" t="s">
        <v>1657</v>
      </c>
      <c r="E192" s="15">
        <v>1</v>
      </c>
      <c r="F192" s="15">
        <v>0</v>
      </c>
      <c r="G192" s="2" t="s">
        <v>66</v>
      </c>
      <c r="H192" s="2"/>
      <c r="I192" s="5"/>
    </row>
    <row r="193" spans="1:9" ht="15">
      <c r="A193" s="55" t="s">
        <v>1658</v>
      </c>
      <c r="B193" s="2" t="s">
        <v>9</v>
      </c>
      <c r="C193" s="2" t="s">
        <v>10</v>
      </c>
      <c r="D193" s="2" t="s">
        <v>1659</v>
      </c>
      <c r="E193" s="15">
        <v>0</v>
      </c>
      <c r="F193" s="15"/>
      <c r="G193" s="2"/>
      <c r="H193" s="2"/>
      <c r="I193" s="5"/>
    </row>
    <row r="194" spans="1:9" ht="15">
      <c r="A194" s="55" t="s">
        <v>1658</v>
      </c>
      <c r="B194" s="2" t="s">
        <v>9</v>
      </c>
      <c r="C194" s="2" t="s">
        <v>10</v>
      </c>
      <c r="D194" s="2" t="s">
        <v>1660</v>
      </c>
      <c r="E194" s="15">
        <v>0</v>
      </c>
      <c r="F194" s="15"/>
      <c r="G194" s="2"/>
      <c r="H194" s="2"/>
      <c r="I194" s="5"/>
    </row>
    <row r="195" spans="1:9" ht="30">
      <c r="A195" s="55" t="s">
        <v>1661</v>
      </c>
      <c r="B195" s="2" t="s">
        <v>9</v>
      </c>
      <c r="C195" s="2" t="s">
        <v>10</v>
      </c>
      <c r="D195" s="2" t="s">
        <v>1662</v>
      </c>
      <c r="E195" s="15">
        <v>0</v>
      </c>
      <c r="F195" s="15"/>
      <c r="G195" s="2"/>
      <c r="H195" s="2"/>
      <c r="I195" s="5"/>
    </row>
    <row r="196" spans="1:9" ht="30">
      <c r="A196" s="55" t="s">
        <v>1661</v>
      </c>
      <c r="B196" s="2" t="s">
        <v>38</v>
      </c>
      <c r="C196" s="2" t="s">
        <v>10</v>
      </c>
      <c r="D196" s="2" t="s">
        <v>1663</v>
      </c>
      <c r="E196" s="15">
        <v>0</v>
      </c>
      <c r="F196" s="15"/>
      <c r="G196" s="2"/>
      <c r="H196" s="2"/>
      <c r="I196" s="5"/>
    </row>
    <row r="197" spans="1:9" ht="30">
      <c r="A197" s="55" t="s">
        <v>1661</v>
      </c>
      <c r="B197" s="2" t="s">
        <v>64</v>
      </c>
      <c r="C197" s="2" t="s">
        <v>10</v>
      </c>
      <c r="D197" s="2" t="s">
        <v>1664</v>
      </c>
      <c r="E197" s="15">
        <v>1</v>
      </c>
      <c r="F197" s="15">
        <v>1</v>
      </c>
      <c r="G197" s="2" t="s">
        <v>66</v>
      </c>
      <c r="H197" s="2" t="s">
        <v>1665</v>
      </c>
      <c r="I197" s="5"/>
    </row>
    <row r="198" spans="1:9" ht="15">
      <c r="A198" s="55" t="s">
        <v>1666</v>
      </c>
      <c r="B198" s="2" t="s">
        <v>396</v>
      </c>
      <c r="C198" s="2" t="s">
        <v>10</v>
      </c>
      <c r="D198" s="2" t="s">
        <v>1667</v>
      </c>
      <c r="E198" s="15">
        <v>0</v>
      </c>
      <c r="F198" s="15"/>
      <c r="G198" s="2"/>
      <c r="H198" s="2" t="s">
        <v>1668</v>
      </c>
      <c r="I198" s="5"/>
    </row>
    <row r="199" spans="1:9" ht="15">
      <c r="A199" s="55" t="s">
        <v>1669</v>
      </c>
      <c r="B199" s="2" t="s">
        <v>217</v>
      </c>
      <c r="C199" s="2" t="s">
        <v>10</v>
      </c>
      <c r="D199" s="2" t="s">
        <v>1670</v>
      </c>
      <c r="E199" s="15">
        <v>0</v>
      </c>
      <c r="F199" s="15"/>
      <c r="G199" s="2"/>
      <c r="H199" s="2"/>
      <c r="I199" s="5"/>
    </row>
    <row r="200" spans="1:9" ht="15">
      <c r="A200" s="55" t="s">
        <v>1669</v>
      </c>
      <c r="B200" s="2" t="s">
        <v>38</v>
      </c>
      <c r="C200" s="2" t="s">
        <v>10</v>
      </c>
      <c r="D200" s="2" t="s">
        <v>1671</v>
      </c>
      <c r="E200" s="15">
        <v>0</v>
      </c>
      <c r="F200" s="15"/>
      <c r="G200" s="2"/>
      <c r="H200" s="2"/>
      <c r="I200" s="5"/>
    </row>
    <row r="201" spans="1:9" ht="30">
      <c r="A201" s="55" t="s">
        <v>1669</v>
      </c>
      <c r="B201" s="2" t="s">
        <v>114</v>
      </c>
      <c r="C201" s="2" t="s">
        <v>27</v>
      </c>
      <c r="D201" s="2" t="s">
        <v>1672</v>
      </c>
      <c r="E201" s="15">
        <v>1</v>
      </c>
      <c r="F201" s="15">
        <v>-1</v>
      </c>
      <c r="G201" s="2" t="s">
        <v>15</v>
      </c>
      <c r="H201" s="2"/>
      <c r="I201" s="5"/>
    </row>
    <row r="202" spans="1:9" ht="15">
      <c r="A202" s="55" t="s">
        <v>1264</v>
      </c>
      <c r="B202" s="2" t="s">
        <v>9</v>
      </c>
      <c r="C202" s="2" t="s">
        <v>10</v>
      </c>
      <c r="D202" s="2" t="s">
        <v>1673</v>
      </c>
      <c r="E202" s="15">
        <v>0</v>
      </c>
      <c r="F202" s="15"/>
      <c r="G202" s="2"/>
      <c r="H202" s="2"/>
      <c r="I202" s="5"/>
    </row>
    <row r="203" spans="1:9" ht="15">
      <c r="A203" s="55" t="s">
        <v>1264</v>
      </c>
      <c r="B203" s="2" t="s">
        <v>411</v>
      </c>
      <c r="C203" s="2" t="s">
        <v>21</v>
      </c>
      <c r="D203" s="2" t="s">
        <v>1674</v>
      </c>
      <c r="E203" s="15">
        <v>1</v>
      </c>
      <c r="F203" s="15">
        <v>1</v>
      </c>
      <c r="G203" s="2" t="s">
        <v>23</v>
      </c>
      <c r="H203" s="2"/>
      <c r="I203" s="5"/>
    </row>
    <row r="204" spans="1:9" ht="30">
      <c r="A204" s="55" t="s">
        <v>1266</v>
      </c>
      <c r="B204" s="2" t="s">
        <v>29</v>
      </c>
      <c r="C204" s="2" t="s">
        <v>30</v>
      </c>
      <c r="D204" s="2" t="s">
        <v>1675</v>
      </c>
      <c r="E204" s="15">
        <v>0</v>
      </c>
      <c r="F204" s="15"/>
      <c r="G204" s="2"/>
      <c r="H204" s="2"/>
      <c r="I204" s="5"/>
    </row>
    <row r="205" spans="1:9" ht="30">
      <c r="A205" s="55" t="s">
        <v>1266</v>
      </c>
      <c r="B205" s="2" t="s">
        <v>29</v>
      </c>
      <c r="C205" s="2" t="s">
        <v>30</v>
      </c>
      <c r="D205" s="2" t="s">
        <v>1267</v>
      </c>
      <c r="E205" s="15">
        <v>1</v>
      </c>
      <c r="F205" s="15">
        <v>1</v>
      </c>
      <c r="G205" s="2" t="s">
        <v>23</v>
      </c>
      <c r="H205" s="2"/>
      <c r="I205" s="5"/>
    </row>
    <row r="206" spans="1:9" ht="15">
      <c r="A206" s="55" t="s">
        <v>1266</v>
      </c>
      <c r="B206" s="2" t="s">
        <v>29</v>
      </c>
      <c r="C206" s="2" t="s">
        <v>30</v>
      </c>
      <c r="D206" s="2" t="s">
        <v>1676</v>
      </c>
      <c r="E206" s="15">
        <v>2</v>
      </c>
      <c r="F206" s="15"/>
      <c r="G206" s="2"/>
      <c r="H206" s="2"/>
      <c r="I206" s="5"/>
    </row>
    <row r="207" spans="1:9" ht="15">
      <c r="A207" s="55" t="s">
        <v>1677</v>
      </c>
      <c r="B207" s="2" t="s">
        <v>1214</v>
      </c>
      <c r="C207" s="2" t="s">
        <v>10</v>
      </c>
      <c r="D207" s="2">
        <v>28</v>
      </c>
      <c r="E207" s="15">
        <v>2</v>
      </c>
      <c r="F207" s="15"/>
      <c r="G207" s="2"/>
      <c r="H207" s="2"/>
      <c r="I207" s="5"/>
    </row>
    <row r="208" spans="1:9" ht="15">
      <c r="A208" s="55" t="s">
        <v>1677</v>
      </c>
      <c r="B208" s="2" t="s">
        <v>167</v>
      </c>
      <c r="C208" s="2" t="s">
        <v>13</v>
      </c>
      <c r="D208" s="2" t="s">
        <v>1678</v>
      </c>
      <c r="E208" s="15">
        <v>1</v>
      </c>
      <c r="F208" s="15">
        <v>0</v>
      </c>
      <c r="G208" s="2" t="s">
        <v>66</v>
      </c>
      <c r="H208" s="2"/>
      <c r="I208" s="5"/>
    </row>
    <row r="209" spans="1:9" ht="15">
      <c r="A209" s="55" t="s">
        <v>1677</v>
      </c>
      <c r="B209" s="2" t="s">
        <v>64</v>
      </c>
      <c r="C209" s="2" t="s">
        <v>10</v>
      </c>
      <c r="D209" s="2" t="s">
        <v>1676</v>
      </c>
      <c r="E209" s="15">
        <v>2</v>
      </c>
      <c r="F209" s="15"/>
      <c r="G209" s="2"/>
      <c r="H209" s="2"/>
      <c r="I209" s="5"/>
    </row>
    <row r="210" spans="1:9" ht="15">
      <c r="A210" s="55" t="s">
        <v>1677</v>
      </c>
      <c r="B210" s="2" t="s">
        <v>167</v>
      </c>
      <c r="C210" s="2" t="s">
        <v>13</v>
      </c>
      <c r="D210" s="2" t="s">
        <v>1679</v>
      </c>
      <c r="E210" s="15">
        <v>2</v>
      </c>
      <c r="F210" s="15"/>
      <c r="G210" s="2"/>
      <c r="H210" s="2"/>
      <c r="I210" s="5"/>
    </row>
    <row r="211" spans="1:9" ht="15">
      <c r="A211" s="55" t="s">
        <v>1677</v>
      </c>
      <c r="B211" s="2" t="s">
        <v>411</v>
      </c>
      <c r="C211" s="2" t="s">
        <v>21</v>
      </c>
      <c r="D211" s="2" t="s">
        <v>1680</v>
      </c>
      <c r="E211" s="15">
        <v>2</v>
      </c>
      <c r="F211" s="15"/>
      <c r="G211" s="2"/>
      <c r="H211" s="2"/>
      <c r="I211" s="5"/>
    </row>
    <row r="212" spans="1:9" ht="30">
      <c r="A212" s="55" t="s">
        <v>1681</v>
      </c>
      <c r="B212" s="2" t="s">
        <v>713</v>
      </c>
      <c r="C212" s="2" t="s">
        <v>27</v>
      </c>
      <c r="D212" s="2" t="s">
        <v>1682</v>
      </c>
      <c r="E212" s="15">
        <v>0</v>
      </c>
      <c r="F212" s="15"/>
      <c r="G212" s="2"/>
      <c r="H212" s="2"/>
      <c r="I212" s="5"/>
    </row>
    <row r="213" spans="1:9" ht="30">
      <c r="A213" s="55" t="s">
        <v>1681</v>
      </c>
      <c r="B213" s="2" t="s">
        <v>64</v>
      </c>
      <c r="C213" s="2" t="s">
        <v>10</v>
      </c>
      <c r="D213" s="2" t="s">
        <v>1683</v>
      </c>
      <c r="E213" s="15">
        <v>1</v>
      </c>
      <c r="F213" s="15">
        <v>0</v>
      </c>
      <c r="G213" s="2" t="s">
        <v>45</v>
      </c>
      <c r="H213" s="2"/>
      <c r="I213" s="5"/>
    </row>
    <row r="214" spans="1:9" ht="15">
      <c r="A214" s="55" t="s">
        <v>1684</v>
      </c>
      <c r="B214" s="2" t="s">
        <v>64</v>
      </c>
      <c r="C214" s="2" t="s">
        <v>10</v>
      </c>
      <c r="D214" s="2" t="s">
        <v>1685</v>
      </c>
      <c r="E214" s="15">
        <v>0</v>
      </c>
      <c r="F214" s="15"/>
      <c r="G214" s="2"/>
      <c r="H214" s="2"/>
      <c r="I214" s="5"/>
    </row>
    <row r="215" spans="1:9" ht="15">
      <c r="A215" s="55" t="s">
        <v>1686</v>
      </c>
      <c r="B215" s="2" t="s">
        <v>92</v>
      </c>
      <c r="C215" s="2" t="s">
        <v>10</v>
      </c>
      <c r="D215" s="2" t="s">
        <v>1687</v>
      </c>
      <c r="E215" s="15">
        <v>1</v>
      </c>
      <c r="F215" s="15">
        <v>0</v>
      </c>
      <c r="G215" s="2" t="s">
        <v>66</v>
      </c>
      <c r="H215" s="2"/>
      <c r="I215" s="5"/>
    </row>
    <row r="216" spans="1:9" ht="15">
      <c r="A216" s="55" t="s">
        <v>1688</v>
      </c>
      <c r="B216" s="2" t="s">
        <v>417</v>
      </c>
      <c r="C216" s="2" t="s">
        <v>27</v>
      </c>
      <c r="D216" s="2" t="s">
        <v>1689</v>
      </c>
      <c r="E216" s="15">
        <v>0</v>
      </c>
      <c r="F216" s="15"/>
      <c r="G216" s="2"/>
      <c r="H216" s="2"/>
      <c r="I216" s="5"/>
    </row>
    <row r="217" spans="1:9" ht="30">
      <c r="A217" s="55" t="s">
        <v>1688</v>
      </c>
      <c r="B217" s="2" t="s">
        <v>29</v>
      </c>
      <c r="C217" s="2" t="s">
        <v>30</v>
      </c>
      <c r="D217" s="2" t="s">
        <v>1690</v>
      </c>
      <c r="E217" s="15">
        <v>0</v>
      </c>
      <c r="F217" s="15"/>
      <c r="G217" s="2"/>
      <c r="H217" s="2"/>
      <c r="I217" s="5"/>
    </row>
    <row r="218" spans="1:9" ht="30">
      <c r="A218" s="55" t="s">
        <v>1688</v>
      </c>
      <c r="B218" s="2" t="s">
        <v>81</v>
      </c>
      <c r="C218" s="2" t="s">
        <v>76</v>
      </c>
      <c r="D218" s="2" t="s">
        <v>1691</v>
      </c>
      <c r="E218" s="15">
        <v>1</v>
      </c>
      <c r="F218" s="15">
        <v>0</v>
      </c>
      <c r="G218" s="2" t="s">
        <v>45</v>
      </c>
      <c r="H218" s="2"/>
      <c r="I218" s="5"/>
    </row>
    <row r="219" spans="1:9" ht="15">
      <c r="A219" s="55" t="s">
        <v>1692</v>
      </c>
      <c r="B219" s="2" t="s">
        <v>29</v>
      </c>
      <c r="C219" s="2" t="s">
        <v>30</v>
      </c>
      <c r="D219" s="2" t="s">
        <v>1693</v>
      </c>
      <c r="E219" s="15">
        <v>1</v>
      </c>
      <c r="F219" s="15">
        <v>1</v>
      </c>
      <c r="G219" s="2" t="s">
        <v>66</v>
      </c>
      <c r="H219" s="2"/>
      <c r="I219" s="5"/>
    </row>
    <row r="220" spans="1:9" ht="15">
      <c r="A220" s="55" t="s">
        <v>1694</v>
      </c>
      <c r="B220" s="2" t="s">
        <v>87</v>
      </c>
      <c r="C220" s="2" t="s">
        <v>13</v>
      </c>
      <c r="D220" s="2" t="s">
        <v>1695</v>
      </c>
      <c r="E220" s="15">
        <v>1</v>
      </c>
      <c r="F220" s="15">
        <v>1</v>
      </c>
      <c r="G220" s="2" t="s">
        <v>66</v>
      </c>
      <c r="H220" s="2"/>
      <c r="I220" s="5"/>
    </row>
    <row r="221" spans="1:9" ht="30">
      <c r="A221" s="55" t="s">
        <v>1694</v>
      </c>
      <c r="B221" s="2" t="s">
        <v>16</v>
      </c>
      <c r="C221" s="2" t="s">
        <v>13</v>
      </c>
      <c r="D221" s="2" t="s">
        <v>1267</v>
      </c>
      <c r="E221" s="15">
        <v>2</v>
      </c>
      <c r="F221" s="15"/>
      <c r="G221" s="2"/>
      <c r="H221" s="2"/>
      <c r="I221" s="5"/>
    </row>
    <row r="222" spans="1:9" ht="15">
      <c r="A222" s="55" t="s">
        <v>1694</v>
      </c>
      <c r="B222" s="2" t="s">
        <v>297</v>
      </c>
      <c r="C222" s="2" t="s">
        <v>13</v>
      </c>
      <c r="D222" s="2" t="s">
        <v>1696</v>
      </c>
      <c r="E222" s="15">
        <v>1</v>
      </c>
      <c r="F222" s="15">
        <v>1</v>
      </c>
      <c r="G222" s="2" t="s">
        <v>23</v>
      </c>
      <c r="H222" s="2"/>
      <c r="I222" s="5"/>
    </row>
    <row r="223" spans="1:9" ht="15">
      <c r="A223" s="55" t="s">
        <v>1694</v>
      </c>
      <c r="B223" s="2" t="s">
        <v>167</v>
      </c>
      <c r="C223" s="2" t="s">
        <v>13</v>
      </c>
      <c r="D223" s="2" t="s">
        <v>1697</v>
      </c>
      <c r="E223" s="15">
        <v>2</v>
      </c>
      <c r="F223" s="15"/>
      <c r="G223" s="2"/>
      <c r="H223" s="2"/>
      <c r="I223" s="5"/>
    </row>
    <row r="224" spans="1:9" ht="15">
      <c r="A224" s="55" t="s">
        <v>1694</v>
      </c>
      <c r="B224" s="2" t="s">
        <v>57</v>
      </c>
      <c r="C224" s="2" t="s">
        <v>10</v>
      </c>
      <c r="D224" s="2" t="s">
        <v>1698</v>
      </c>
      <c r="E224" s="15">
        <v>0</v>
      </c>
      <c r="F224" s="15"/>
      <c r="G224" s="2"/>
      <c r="H224" s="2"/>
      <c r="I224" s="5"/>
    </row>
    <row r="225" spans="1:9" ht="30">
      <c r="A225" s="55" t="s">
        <v>1694</v>
      </c>
      <c r="B225" s="2" t="s">
        <v>29</v>
      </c>
      <c r="C225" s="2" t="s">
        <v>30</v>
      </c>
      <c r="D225" s="2" t="s">
        <v>1699</v>
      </c>
      <c r="E225" s="15">
        <v>0</v>
      </c>
      <c r="F225" s="15"/>
      <c r="G225" s="2"/>
      <c r="H225" s="2"/>
      <c r="I225" s="5"/>
    </row>
    <row r="226" spans="1:9" ht="30">
      <c r="A226" s="55" t="s">
        <v>1694</v>
      </c>
      <c r="B226" s="2" t="s">
        <v>1700</v>
      </c>
      <c r="C226" s="2" t="s">
        <v>13</v>
      </c>
      <c r="D226" s="2" t="s">
        <v>1701</v>
      </c>
      <c r="E226" s="15">
        <v>2</v>
      </c>
      <c r="F226" s="15"/>
      <c r="G226" s="2"/>
      <c r="H226" s="2"/>
      <c r="I226" s="5"/>
    </row>
    <row r="227" spans="1:9" ht="30">
      <c r="A227" s="55" t="s">
        <v>1694</v>
      </c>
      <c r="B227" s="2" t="s">
        <v>29</v>
      </c>
      <c r="C227" s="2" t="s">
        <v>30</v>
      </c>
      <c r="D227" s="2" t="s">
        <v>1702</v>
      </c>
      <c r="E227" s="15">
        <v>0</v>
      </c>
      <c r="F227" s="15"/>
      <c r="G227" s="2"/>
      <c r="H227" s="2"/>
      <c r="I227" s="5"/>
    </row>
    <row r="228" spans="1:9" ht="15">
      <c r="A228" s="55" t="s">
        <v>1694</v>
      </c>
      <c r="B228" s="2" t="s">
        <v>29</v>
      </c>
      <c r="C228" s="2" t="s">
        <v>30</v>
      </c>
      <c r="D228" s="2" t="s">
        <v>1703</v>
      </c>
      <c r="E228" s="15">
        <v>0</v>
      </c>
      <c r="F228" s="15"/>
      <c r="G228" s="2"/>
      <c r="H228" s="2"/>
      <c r="I228" s="5"/>
    </row>
    <row r="229" spans="1:9" ht="15">
      <c r="A229" s="55" t="s">
        <v>1704</v>
      </c>
      <c r="B229" s="2" t="s">
        <v>353</v>
      </c>
      <c r="C229" s="2" t="s">
        <v>13</v>
      </c>
      <c r="D229" s="2" t="s">
        <v>1703</v>
      </c>
      <c r="E229" s="15">
        <v>2</v>
      </c>
      <c r="F229" s="15"/>
      <c r="G229" s="2"/>
      <c r="H229" s="2"/>
      <c r="I229" s="5"/>
    </row>
    <row r="230" spans="1:9" ht="15">
      <c r="A230" s="55" t="s">
        <v>1704</v>
      </c>
      <c r="B230" s="2" t="s">
        <v>199</v>
      </c>
      <c r="C230" s="2" t="s">
        <v>13</v>
      </c>
      <c r="D230" s="2" t="s">
        <v>1703</v>
      </c>
      <c r="E230" s="15">
        <v>2</v>
      </c>
      <c r="F230" s="15"/>
      <c r="G230" s="2"/>
      <c r="H230" s="2"/>
      <c r="I230" s="5"/>
    </row>
    <row r="231" spans="1:9" ht="15">
      <c r="A231" s="55" t="s">
        <v>1704</v>
      </c>
      <c r="B231" s="2" t="s">
        <v>72</v>
      </c>
      <c r="C231" s="2" t="s">
        <v>10</v>
      </c>
      <c r="D231" s="2" t="s">
        <v>1705</v>
      </c>
      <c r="E231" s="15">
        <v>2</v>
      </c>
      <c r="F231" s="15"/>
      <c r="G231" s="2"/>
      <c r="H231" s="2"/>
      <c r="I231" s="5"/>
    </row>
    <row r="232" spans="1:9" ht="30">
      <c r="A232" s="55" t="s">
        <v>1706</v>
      </c>
      <c r="B232" s="2" t="s">
        <v>199</v>
      </c>
      <c r="C232" s="2" t="s">
        <v>13</v>
      </c>
      <c r="D232" s="2" t="s">
        <v>1707</v>
      </c>
      <c r="E232" s="15">
        <v>1</v>
      </c>
      <c r="F232" s="15">
        <v>-1</v>
      </c>
      <c r="G232" s="2" t="s">
        <v>45</v>
      </c>
      <c r="H232" s="2"/>
      <c r="I232" s="5"/>
    </row>
    <row r="233" spans="1:9" ht="30">
      <c r="A233" s="55" t="s">
        <v>1607</v>
      </c>
      <c r="B233" s="2" t="s">
        <v>1708</v>
      </c>
      <c r="C233" s="2" t="s">
        <v>76</v>
      </c>
      <c r="D233" s="2" t="s">
        <v>1709</v>
      </c>
      <c r="E233" s="15">
        <v>1</v>
      </c>
      <c r="F233" s="15">
        <v>-1</v>
      </c>
      <c r="G233" s="2" t="s">
        <v>45</v>
      </c>
      <c r="H233" s="2"/>
      <c r="I233" s="5"/>
    </row>
    <row r="234" spans="1:9" ht="30">
      <c r="A234" s="55" t="s">
        <v>1607</v>
      </c>
      <c r="B234" s="2" t="s">
        <v>1708</v>
      </c>
      <c r="C234" s="2" t="s">
        <v>76</v>
      </c>
      <c r="D234" s="2" t="s">
        <v>1709</v>
      </c>
      <c r="E234" s="15">
        <v>2</v>
      </c>
      <c r="F234" s="15"/>
      <c r="G234" s="2"/>
      <c r="H234" s="2"/>
      <c r="I234" s="5"/>
    </row>
    <row r="235" spans="1:9" ht="15">
      <c r="A235" s="55" t="s">
        <v>1710</v>
      </c>
      <c r="B235" s="2" t="s">
        <v>95</v>
      </c>
      <c r="C235" s="2" t="s">
        <v>30</v>
      </c>
      <c r="D235" s="2" t="s">
        <v>1711</v>
      </c>
      <c r="E235" s="15">
        <v>0</v>
      </c>
      <c r="F235" s="15"/>
      <c r="G235" s="2"/>
      <c r="H235" s="2"/>
      <c r="I235" s="5"/>
    </row>
    <row r="236" spans="1:9" ht="15">
      <c r="A236" s="55" t="s">
        <v>1712</v>
      </c>
      <c r="B236" s="2" t="s">
        <v>109</v>
      </c>
      <c r="C236" s="2" t="s">
        <v>27</v>
      </c>
      <c r="D236" s="2" t="s">
        <v>1713</v>
      </c>
      <c r="E236" s="15">
        <v>1</v>
      </c>
      <c r="F236" s="15">
        <v>-1</v>
      </c>
      <c r="G236" s="2" t="s">
        <v>23</v>
      </c>
      <c r="H236" s="2"/>
      <c r="I236" s="5"/>
    </row>
    <row r="237" spans="1:9" ht="30">
      <c r="A237" s="55" t="s">
        <v>1712</v>
      </c>
      <c r="B237" s="2" t="s">
        <v>139</v>
      </c>
      <c r="C237" s="2" t="s">
        <v>27</v>
      </c>
      <c r="D237" s="2" t="s">
        <v>1645</v>
      </c>
      <c r="E237" s="15">
        <v>0</v>
      </c>
      <c r="F237" s="15"/>
      <c r="G237" s="2"/>
      <c r="H237" s="2"/>
      <c r="I237" s="5"/>
    </row>
    <row r="238" spans="1:9" ht="15">
      <c r="A238" s="55" t="s">
        <v>1712</v>
      </c>
      <c r="B238" s="2" t="s">
        <v>38</v>
      </c>
      <c r="C238" s="2" t="s">
        <v>10</v>
      </c>
      <c r="D238" s="2" t="s">
        <v>1714</v>
      </c>
      <c r="E238" s="15">
        <v>0</v>
      </c>
      <c r="F238" s="15"/>
      <c r="G238" s="2"/>
      <c r="H238" s="2"/>
      <c r="I238" s="5"/>
    </row>
    <row r="239" spans="1:9" ht="30">
      <c r="A239" s="55" t="s">
        <v>1712</v>
      </c>
      <c r="B239" s="2" t="s">
        <v>57</v>
      </c>
      <c r="C239" s="2" t="s">
        <v>10</v>
      </c>
      <c r="D239" s="2" t="s">
        <v>1715</v>
      </c>
      <c r="E239" s="15">
        <v>1</v>
      </c>
      <c r="F239" s="15">
        <v>1</v>
      </c>
      <c r="G239" s="2" t="s">
        <v>66</v>
      </c>
      <c r="H239" s="2"/>
      <c r="I239" s="5"/>
    </row>
    <row r="240" spans="1:9" ht="15">
      <c r="A240" s="55" t="s">
        <v>1712</v>
      </c>
      <c r="B240" s="2" t="s">
        <v>57</v>
      </c>
      <c r="C240" s="2" t="s">
        <v>10</v>
      </c>
      <c r="D240" s="2" t="s">
        <v>1716</v>
      </c>
      <c r="E240" s="15">
        <v>1</v>
      </c>
      <c r="F240" s="15">
        <v>1</v>
      </c>
      <c r="G240" s="2" t="s">
        <v>66</v>
      </c>
      <c r="H240" s="2"/>
      <c r="I240" s="5"/>
    </row>
    <row r="241" spans="1:9" ht="15">
      <c r="A241" s="55" t="s">
        <v>1712</v>
      </c>
      <c r="B241" s="2" t="s">
        <v>29</v>
      </c>
      <c r="C241" s="2" t="s">
        <v>30</v>
      </c>
      <c r="D241" s="2" t="s">
        <v>1717</v>
      </c>
      <c r="E241" s="15">
        <v>0</v>
      </c>
      <c r="F241" s="15"/>
      <c r="G241" s="2"/>
      <c r="H241" s="2"/>
      <c r="I241" s="5"/>
    </row>
    <row r="242" spans="1:9" ht="30">
      <c r="A242" s="55" t="s">
        <v>1712</v>
      </c>
      <c r="B242" s="2" t="s">
        <v>95</v>
      </c>
      <c r="C242" s="2" t="s">
        <v>30</v>
      </c>
      <c r="D242" s="2" t="s">
        <v>1718</v>
      </c>
      <c r="E242" s="15">
        <v>0</v>
      </c>
      <c r="F242" s="15"/>
      <c r="G242" s="2"/>
      <c r="H242" s="2"/>
      <c r="I242" s="5"/>
    </row>
    <row r="243" spans="1:9" ht="15">
      <c r="A243" s="55" t="s">
        <v>1712</v>
      </c>
      <c r="B243" s="2" t="s">
        <v>29</v>
      </c>
      <c r="C243" s="2" t="s">
        <v>30</v>
      </c>
      <c r="D243" s="2" t="s">
        <v>1719</v>
      </c>
      <c r="E243" s="15">
        <v>1</v>
      </c>
      <c r="F243" s="15">
        <v>1</v>
      </c>
      <c r="G243" s="2" t="s">
        <v>66</v>
      </c>
      <c r="H243" s="2"/>
      <c r="I243" s="5"/>
    </row>
    <row r="244" spans="1:9" ht="30">
      <c r="A244" s="55" t="s">
        <v>1720</v>
      </c>
      <c r="B244" s="2" t="s">
        <v>9</v>
      </c>
      <c r="C244" s="2" t="s">
        <v>10</v>
      </c>
      <c r="D244" s="2" t="s">
        <v>1721</v>
      </c>
      <c r="E244" s="15">
        <v>2</v>
      </c>
      <c r="F244" s="15"/>
      <c r="G244" s="2"/>
      <c r="H244" s="2"/>
      <c r="I244" s="5"/>
    </row>
    <row r="245" spans="1:9" ht="15">
      <c r="A245" s="55" t="s">
        <v>1720</v>
      </c>
      <c r="B245" s="2" t="s">
        <v>38</v>
      </c>
      <c r="C245" s="2" t="s">
        <v>10</v>
      </c>
      <c r="D245" s="2" t="s">
        <v>1722</v>
      </c>
      <c r="E245" s="15">
        <v>2</v>
      </c>
      <c r="F245" s="15"/>
      <c r="G245" s="2"/>
      <c r="H245" s="2"/>
      <c r="I245" s="5"/>
    </row>
    <row r="246" spans="1:9" ht="15">
      <c r="A246" s="55" t="s">
        <v>1720</v>
      </c>
      <c r="B246" s="2" t="s">
        <v>522</v>
      </c>
      <c r="C246" s="2" t="s">
        <v>13</v>
      </c>
      <c r="D246" s="2" t="s">
        <v>1723</v>
      </c>
      <c r="E246" s="15">
        <v>2</v>
      </c>
      <c r="F246" s="15"/>
      <c r="G246" s="2"/>
      <c r="H246" s="2"/>
      <c r="I246" s="5"/>
    </row>
    <row r="247" spans="1:9" ht="15">
      <c r="A247" s="55" t="s">
        <v>1720</v>
      </c>
      <c r="B247" s="2" t="s">
        <v>16</v>
      </c>
      <c r="C247" s="2" t="s">
        <v>13</v>
      </c>
      <c r="D247" s="2" t="s">
        <v>1724</v>
      </c>
      <c r="E247" s="15">
        <v>2</v>
      </c>
      <c r="F247" s="15"/>
      <c r="G247" s="2"/>
      <c r="H247" s="2"/>
      <c r="I247" s="5"/>
    </row>
    <row r="248" spans="1:9" ht="15">
      <c r="A248" s="55" t="s">
        <v>1720</v>
      </c>
      <c r="B248" s="2" t="s">
        <v>167</v>
      </c>
      <c r="C248" s="2" t="s">
        <v>13</v>
      </c>
      <c r="D248" s="2" t="s">
        <v>1724</v>
      </c>
      <c r="E248" s="15">
        <v>2</v>
      </c>
      <c r="F248" s="15"/>
      <c r="G248" s="2"/>
      <c r="H248" s="2"/>
      <c r="I248" s="5"/>
    </row>
    <row r="249" spans="1:9" ht="15">
      <c r="A249" s="55" t="s">
        <v>1720</v>
      </c>
      <c r="B249" s="2" t="s">
        <v>64</v>
      </c>
      <c r="C249" s="2" t="s">
        <v>10</v>
      </c>
      <c r="D249" s="2" t="s">
        <v>1725</v>
      </c>
      <c r="E249" s="15">
        <v>1</v>
      </c>
      <c r="F249" s="15">
        <v>-1</v>
      </c>
      <c r="G249" s="2" t="s">
        <v>15</v>
      </c>
      <c r="H249" s="2"/>
      <c r="I249" s="5"/>
    </row>
    <row r="250" spans="1:9" ht="30">
      <c r="A250" s="55" t="s">
        <v>1720</v>
      </c>
      <c r="B250" s="2" t="s">
        <v>57</v>
      </c>
      <c r="C250" s="2" t="s">
        <v>10</v>
      </c>
      <c r="D250" s="2" t="s">
        <v>1715</v>
      </c>
      <c r="E250" s="15">
        <v>0</v>
      </c>
      <c r="F250" s="15"/>
      <c r="G250" s="2"/>
      <c r="H250" s="2" t="s">
        <v>1726</v>
      </c>
      <c r="I250" s="5"/>
    </row>
    <row r="251" spans="1:9" ht="15">
      <c r="A251" s="55" t="s">
        <v>1270</v>
      </c>
      <c r="B251" s="2" t="s">
        <v>36</v>
      </c>
      <c r="C251" s="2" t="s">
        <v>10</v>
      </c>
      <c r="D251" s="2" t="s">
        <v>1727</v>
      </c>
      <c r="E251" s="15">
        <v>0</v>
      </c>
      <c r="F251" s="15"/>
      <c r="G251" s="2"/>
      <c r="H251" s="2"/>
      <c r="I251" s="5"/>
    </row>
    <row r="252" spans="1:9" ht="30">
      <c r="A252" s="55" t="s">
        <v>1270</v>
      </c>
      <c r="B252" s="2" t="s">
        <v>199</v>
      </c>
      <c r="C252" s="2" t="s">
        <v>13</v>
      </c>
      <c r="D252" s="2" t="s">
        <v>1728</v>
      </c>
      <c r="E252" s="15">
        <v>2</v>
      </c>
      <c r="F252" s="15"/>
      <c r="G252" s="2"/>
      <c r="H252" s="2"/>
      <c r="I252" s="5"/>
    </row>
    <row r="253" spans="1:9" ht="30">
      <c r="A253" s="55" t="s">
        <v>1270</v>
      </c>
      <c r="B253" s="2" t="s">
        <v>64</v>
      </c>
      <c r="C253" s="2" t="s">
        <v>10</v>
      </c>
      <c r="D253" s="2" t="s">
        <v>1729</v>
      </c>
      <c r="E253" s="15">
        <v>1</v>
      </c>
      <c r="F253" s="15">
        <v>-1</v>
      </c>
      <c r="G253" s="2" t="s">
        <v>15</v>
      </c>
      <c r="H253" s="2"/>
      <c r="I253" s="5"/>
    </row>
    <row r="254" spans="1:9" ht="30">
      <c r="A254" s="55" t="s">
        <v>1270</v>
      </c>
      <c r="B254" s="2" t="s">
        <v>263</v>
      </c>
      <c r="C254" s="2" t="s">
        <v>27</v>
      </c>
      <c r="D254" s="2" t="s">
        <v>1730</v>
      </c>
      <c r="E254" s="15">
        <v>1</v>
      </c>
      <c r="F254" s="15">
        <v>0</v>
      </c>
      <c r="G254" s="2" t="s">
        <v>66</v>
      </c>
      <c r="H254" s="2"/>
      <c r="I254" s="5"/>
    </row>
    <row r="255" spans="1:9" ht="30">
      <c r="A255" s="55" t="s">
        <v>1270</v>
      </c>
      <c r="B255" s="2" t="s">
        <v>217</v>
      </c>
      <c r="C255" s="2" t="s">
        <v>10</v>
      </c>
      <c r="D255" s="2" t="s">
        <v>1731</v>
      </c>
      <c r="E255" s="15">
        <v>0</v>
      </c>
      <c r="F255" s="15"/>
      <c r="G255" s="2"/>
      <c r="H255" s="2"/>
      <c r="I255" s="5"/>
    </row>
    <row r="256" spans="1:9" ht="15">
      <c r="A256" s="55" t="s">
        <v>1270</v>
      </c>
      <c r="B256" s="2" t="s">
        <v>29</v>
      </c>
      <c r="C256" s="2" t="s">
        <v>30</v>
      </c>
      <c r="D256" s="2" t="s">
        <v>1732</v>
      </c>
      <c r="E256" s="15">
        <v>1</v>
      </c>
      <c r="F256" s="15">
        <v>0</v>
      </c>
      <c r="G256" s="2" t="s">
        <v>66</v>
      </c>
      <c r="H256" s="2"/>
      <c r="I256" s="5"/>
    </row>
    <row r="257" spans="1:9" ht="15">
      <c r="A257" s="55" t="s">
        <v>1272</v>
      </c>
      <c r="B257" s="2" t="s">
        <v>411</v>
      </c>
      <c r="C257" s="2" t="s">
        <v>21</v>
      </c>
      <c r="D257" s="2" t="s">
        <v>1732</v>
      </c>
      <c r="E257" s="15">
        <v>2</v>
      </c>
      <c r="F257" s="15"/>
      <c r="G257" s="2"/>
      <c r="H257" s="2"/>
      <c r="I257" s="5"/>
    </row>
    <row r="258" spans="1:9" ht="30">
      <c r="A258" s="55" t="s">
        <v>1272</v>
      </c>
      <c r="B258" s="2" t="s">
        <v>38</v>
      </c>
      <c r="C258" s="2" t="s">
        <v>10</v>
      </c>
      <c r="D258" s="2" t="s">
        <v>1733</v>
      </c>
      <c r="E258" s="15">
        <v>0</v>
      </c>
      <c r="F258" s="15"/>
      <c r="G258" s="2"/>
      <c r="H258" s="2"/>
      <c r="I258" s="5"/>
    </row>
    <row r="259" spans="1:9" ht="15">
      <c r="A259" s="55" t="s">
        <v>1272</v>
      </c>
      <c r="B259" s="2" t="s">
        <v>1734</v>
      </c>
      <c r="C259" s="2" t="s">
        <v>10</v>
      </c>
      <c r="D259" s="2" t="s">
        <v>1735</v>
      </c>
      <c r="E259" s="15">
        <v>1</v>
      </c>
      <c r="F259" s="15">
        <v>0</v>
      </c>
      <c r="G259" s="2" t="s">
        <v>23</v>
      </c>
      <c r="H259" s="2"/>
      <c r="I259" s="5"/>
    </row>
    <row r="260" spans="1:9" ht="15">
      <c r="A260" s="55" t="s">
        <v>1272</v>
      </c>
      <c r="B260" s="2" t="s">
        <v>38</v>
      </c>
      <c r="C260" s="2" t="s">
        <v>10</v>
      </c>
      <c r="D260" s="2" t="s">
        <v>1736</v>
      </c>
      <c r="E260" s="15">
        <v>0</v>
      </c>
      <c r="F260" s="15"/>
      <c r="G260" s="2"/>
      <c r="H260" s="2"/>
      <c r="I260" s="5"/>
    </row>
    <row r="261" spans="1:9" ht="30">
      <c r="A261" s="55" t="s">
        <v>1272</v>
      </c>
      <c r="B261" s="2" t="s">
        <v>72</v>
      </c>
      <c r="C261" s="2" t="s">
        <v>10</v>
      </c>
      <c r="D261" s="2" t="s">
        <v>1737</v>
      </c>
      <c r="E261" s="15">
        <v>1</v>
      </c>
      <c r="F261" s="15">
        <v>0</v>
      </c>
      <c r="G261" s="2" t="s">
        <v>23</v>
      </c>
      <c r="H261" s="2"/>
      <c r="I261" s="5"/>
    </row>
    <row r="262" spans="1:9" ht="15">
      <c r="A262" s="55" t="s">
        <v>1738</v>
      </c>
      <c r="B262" s="2" t="s">
        <v>531</v>
      </c>
      <c r="C262" s="2" t="s">
        <v>13</v>
      </c>
      <c r="D262" s="2" t="s">
        <v>1724</v>
      </c>
      <c r="E262" s="15">
        <v>2</v>
      </c>
      <c r="F262" s="15"/>
      <c r="G262" s="2"/>
      <c r="H262" s="2"/>
      <c r="I262" s="5"/>
    </row>
    <row r="263" spans="1:9" ht="15">
      <c r="A263" s="55" t="s">
        <v>1738</v>
      </c>
      <c r="B263" s="2" t="s">
        <v>92</v>
      </c>
      <c r="C263" s="2" t="s">
        <v>10</v>
      </c>
      <c r="D263" s="2" t="s">
        <v>1732</v>
      </c>
      <c r="E263" s="15">
        <v>2</v>
      </c>
      <c r="F263" s="15"/>
      <c r="G263" s="2"/>
      <c r="H263" s="2"/>
      <c r="I263" s="5"/>
    </row>
    <row r="264" spans="1:9" ht="15">
      <c r="A264" s="55" t="s">
        <v>1739</v>
      </c>
      <c r="B264" s="2" t="s">
        <v>238</v>
      </c>
      <c r="C264" s="2" t="s">
        <v>27</v>
      </c>
      <c r="D264" s="2" t="s">
        <v>1740</v>
      </c>
      <c r="E264" s="15">
        <v>1</v>
      </c>
      <c r="F264" s="15">
        <v>-1</v>
      </c>
      <c r="G264" s="2" t="s">
        <v>15</v>
      </c>
      <c r="H264" s="2"/>
      <c r="I264" s="5"/>
    </row>
    <row r="265" spans="1:9" ht="15">
      <c r="A265" s="55" t="s">
        <v>1739</v>
      </c>
      <c r="B265" s="2" t="s">
        <v>95</v>
      </c>
      <c r="C265" s="2" t="s">
        <v>30</v>
      </c>
      <c r="D265" s="2" t="s">
        <v>1711</v>
      </c>
      <c r="E265" s="15">
        <v>0</v>
      </c>
      <c r="F265" s="15"/>
      <c r="G265" s="2"/>
      <c r="H265" s="2"/>
      <c r="I265" s="5"/>
    </row>
    <row r="266" spans="1:9">
      <c r="A266" s="55"/>
      <c r="B266" s="2"/>
      <c r="C266" s="2"/>
      <c r="D266" s="2"/>
      <c r="E266" s="15"/>
      <c r="F266" s="15"/>
      <c r="G266" s="2"/>
      <c r="H266" s="2"/>
      <c r="I266" s="5"/>
    </row>
    <row r="267" spans="1:9">
      <c r="A267" s="55"/>
      <c r="B267" s="2"/>
      <c r="C267" s="2"/>
      <c r="D267" s="2"/>
      <c r="E267" s="15"/>
      <c r="F267" s="15"/>
      <c r="G267" s="2"/>
      <c r="H267" s="2"/>
      <c r="I267" s="5"/>
    </row>
    <row r="268" spans="1:9">
      <c r="A268" s="55"/>
      <c r="B268" s="2"/>
      <c r="C268" s="2"/>
      <c r="D268" s="2"/>
      <c r="E268" s="15"/>
      <c r="F268" s="15"/>
      <c r="G268" s="2"/>
      <c r="H268" s="2"/>
      <c r="I268" s="5"/>
    </row>
    <row r="269" spans="1:9">
      <c r="A269" s="55"/>
      <c r="B269" s="2"/>
      <c r="C269" s="2"/>
      <c r="D269" s="2"/>
      <c r="E269" s="15"/>
      <c r="F269" s="15"/>
      <c r="G269" s="2"/>
      <c r="H269" s="2"/>
      <c r="I269" s="5"/>
    </row>
    <row r="270" spans="1:9">
      <c r="A270" s="55"/>
      <c r="B270" s="2"/>
      <c r="C270" s="2"/>
      <c r="D270" s="2"/>
      <c r="E270" s="15"/>
      <c r="F270" s="15"/>
      <c r="G270" s="2"/>
      <c r="H270" s="2"/>
      <c r="I270" s="5"/>
    </row>
    <row r="271" spans="1:9">
      <c r="A271" s="55"/>
      <c r="B271" s="2"/>
      <c r="C271" s="2"/>
      <c r="D271" s="2"/>
      <c r="E271" s="15"/>
      <c r="F271" s="15"/>
      <c r="G271" s="2"/>
      <c r="H271" s="2"/>
      <c r="I271" s="5"/>
    </row>
    <row r="272" spans="1:9">
      <c r="A272" s="55"/>
      <c r="B272" s="2"/>
      <c r="C272" s="2"/>
      <c r="D272" s="2"/>
      <c r="E272" s="15"/>
      <c r="F272" s="15"/>
      <c r="G272" s="2"/>
      <c r="H272" s="2"/>
      <c r="I272" s="5"/>
    </row>
    <row r="273" spans="1:9">
      <c r="A273" s="55"/>
      <c r="B273" s="2"/>
      <c r="C273" s="2"/>
      <c r="D273" s="2"/>
      <c r="E273" s="15"/>
      <c r="F273" s="15"/>
      <c r="G273" s="2"/>
      <c r="H273" s="2"/>
      <c r="I273" s="5"/>
    </row>
    <row r="274" spans="1:9">
      <c r="A274" s="55"/>
      <c r="B274" s="2"/>
      <c r="C274" s="2"/>
      <c r="D274" s="2"/>
      <c r="E274" s="15"/>
      <c r="F274" s="15"/>
      <c r="G274" s="2"/>
      <c r="H274" s="2"/>
      <c r="I274" s="5"/>
    </row>
    <row r="275" spans="1:9">
      <c r="A275" s="55"/>
      <c r="B275" s="2"/>
      <c r="C275" s="2"/>
      <c r="D275" s="2"/>
      <c r="E275" s="15"/>
      <c r="F275" s="15"/>
      <c r="G275" s="2"/>
      <c r="H275" s="2"/>
      <c r="I275" s="5"/>
    </row>
    <row r="276" spans="1:9">
      <c r="A276" s="55"/>
      <c r="B276" s="2"/>
      <c r="C276" s="2"/>
      <c r="D276" s="2"/>
      <c r="E276" s="15"/>
      <c r="F276" s="15"/>
      <c r="G276" s="2"/>
      <c r="H276" s="2"/>
      <c r="I276" s="5"/>
    </row>
    <row r="277" spans="1:9">
      <c r="A277" s="55"/>
      <c r="B277" s="2"/>
      <c r="C277" s="2"/>
      <c r="D277" s="2"/>
      <c r="E277" s="15"/>
      <c r="F277" s="15"/>
      <c r="G277" s="2"/>
      <c r="H277" s="2"/>
      <c r="I277" s="5"/>
    </row>
    <row r="278" spans="1:9">
      <c r="A278" s="55"/>
      <c r="B278" s="2"/>
      <c r="C278" s="2"/>
      <c r="D278" s="2"/>
      <c r="E278" s="15"/>
      <c r="F278" s="15"/>
      <c r="G278" s="2"/>
      <c r="H278" s="2"/>
      <c r="I278" s="5"/>
    </row>
    <row r="279" spans="1:9">
      <c r="A279" s="55"/>
      <c r="B279" s="2"/>
      <c r="C279" s="2"/>
      <c r="D279" s="2"/>
      <c r="E279" s="15"/>
      <c r="F279" s="15"/>
      <c r="G279" s="2"/>
      <c r="H279" s="2"/>
      <c r="I279" s="5"/>
    </row>
    <row r="280" spans="1:9">
      <c r="A280" s="55"/>
      <c r="B280" s="2"/>
      <c r="C280" s="2"/>
      <c r="D280" s="2"/>
      <c r="E280" s="15"/>
      <c r="F280" s="15"/>
      <c r="G280" s="2"/>
      <c r="H280" s="2"/>
      <c r="I280" s="5"/>
    </row>
    <row r="281" spans="1:9">
      <c r="A281" s="55"/>
      <c r="B281" s="2"/>
      <c r="C281" s="2"/>
      <c r="D281" s="2"/>
      <c r="E281" s="15"/>
      <c r="F281" s="15"/>
      <c r="G281" s="2"/>
      <c r="H281" s="2"/>
      <c r="I281" s="5"/>
    </row>
    <row r="282" spans="1:9">
      <c r="A282" s="55"/>
      <c r="B282" s="2"/>
      <c r="C282" s="2"/>
      <c r="D282" s="2"/>
      <c r="E282" s="15"/>
      <c r="F282" s="15"/>
      <c r="G282" s="2"/>
      <c r="H282" s="2"/>
      <c r="I282" s="5"/>
    </row>
    <row r="283" spans="1:9">
      <c r="A283" s="55"/>
      <c r="B283" s="2"/>
      <c r="C283" s="2"/>
      <c r="D283" s="2"/>
      <c r="E283" s="15"/>
      <c r="F283" s="15"/>
      <c r="G283" s="2"/>
      <c r="H283" s="2"/>
      <c r="I283" s="5"/>
    </row>
    <row r="284" spans="1:9">
      <c r="A284" s="55"/>
      <c r="B284" s="2"/>
      <c r="C284" s="2"/>
      <c r="D284" s="2"/>
      <c r="E284" s="15"/>
      <c r="F284" s="15"/>
      <c r="G284" s="2"/>
      <c r="H284" s="2"/>
      <c r="I284" s="5"/>
    </row>
    <row r="285" spans="1:9">
      <c r="A285" s="55"/>
      <c r="B285" s="2"/>
      <c r="C285" s="2"/>
      <c r="D285" s="2"/>
      <c r="E285" s="15"/>
      <c r="F285" s="15"/>
      <c r="G285" s="2"/>
      <c r="H285" s="2"/>
      <c r="I285" s="5"/>
    </row>
    <row r="286" spans="1:9">
      <c r="A286" s="55"/>
      <c r="B286" s="2"/>
      <c r="C286" s="2"/>
      <c r="D286" s="2"/>
      <c r="E286" s="15"/>
      <c r="F286" s="15"/>
      <c r="G286" s="2"/>
      <c r="H286" s="2"/>
      <c r="I286" s="5"/>
    </row>
    <row r="287" spans="1:9">
      <c r="A287" s="55"/>
      <c r="B287" s="2"/>
      <c r="C287" s="2"/>
      <c r="D287" s="2"/>
      <c r="E287" s="15"/>
      <c r="F287" s="15"/>
      <c r="G287" s="2"/>
      <c r="H287" s="2"/>
      <c r="I287" s="5"/>
    </row>
    <row r="288" spans="1:9">
      <c r="A288" s="55"/>
      <c r="B288" s="2"/>
      <c r="C288" s="2"/>
      <c r="D288" s="2"/>
      <c r="E288" s="15"/>
      <c r="F288" s="15"/>
      <c r="G288" s="2"/>
      <c r="H288" s="2"/>
      <c r="I288" s="5"/>
    </row>
    <row r="289" spans="1:9">
      <c r="A289" s="55"/>
      <c r="B289" s="2"/>
      <c r="C289" s="2"/>
      <c r="D289" s="2"/>
      <c r="E289" s="15"/>
      <c r="F289" s="15"/>
      <c r="G289" s="2"/>
      <c r="H289" s="2"/>
      <c r="I289" s="5"/>
    </row>
    <row r="290" spans="1:9">
      <c r="A290" s="55"/>
      <c r="B290" s="2"/>
      <c r="C290" s="2"/>
      <c r="D290" s="2"/>
      <c r="E290" s="15"/>
      <c r="F290" s="15"/>
      <c r="G290" s="2"/>
      <c r="H290" s="2"/>
      <c r="I290" s="5"/>
    </row>
    <row r="291" spans="1:9">
      <c r="A291" s="55"/>
      <c r="B291" s="2"/>
      <c r="C291" s="2"/>
      <c r="D291" s="2"/>
      <c r="E291" s="15"/>
      <c r="F291" s="15"/>
      <c r="G291" s="2"/>
      <c r="H291" s="2"/>
      <c r="I291" s="5"/>
    </row>
    <row r="292" spans="1:9">
      <c r="A292" s="55"/>
      <c r="B292" s="2"/>
      <c r="C292" s="2"/>
      <c r="D292" s="2"/>
      <c r="E292" s="15"/>
      <c r="F292" s="15"/>
      <c r="G292" s="2"/>
      <c r="H292" s="2"/>
      <c r="I292" s="5"/>
    </row>
    <row r="293" spans="1:9">
      <c r="A293" s="55"/>
      <c r="B293" s="2"/>
      <c r="C293" s="2"/>
      <c r="D293" s="2"/>
      <c r="E293" s="15"/>
      <c r="F293" s="15"/>
      <c r="G293" s="2"/>
      <c r="H293" s="2"/>
      <c r="I293" s="5"/>
    </row>
    <row r="294" spans="1:9">
      <c r="A294" s="55"/>
      <c r="B294" s="2"/>
      <c r="C294" s="2"/>
      <c r="D294" s="2"/>
      <c r="E294" s="15"/>
      <c r="F294" s="15"/>
      <c r="G294" s="2"/>
      <c r="H294" s="2"/>
      <c r="I294" s="5"/>
    </row>
    <row r="295" spans="1:9">
      <c r="A295" s="55"/>
      <c r="B295" s="2"/>
      <c r="C295" s="2"/>
      <c r="D295" s="2"/>
      <c r="E295" s="15"/>
      <c r="F295" s="15"/>
      <c r="G295" s="2"/>
      <c r="H295" s="2"/>
      <c r="I295" s="5"/>
    </row>
    <row r="296" spans="1:9">
      <c r="A296" s="55"/>
      <c r="B296" s="2"/>
      <c r="C296" s="2"/>
      <c r="D296" s="2"/>
      <c r="E296" s="15"/>
      <c r="F296" s="15"/>
      <c r="G296" s="2"/>
      <c r="H296" s="2"/>
      <c r="I296" s="5"/>
    </row>
    <row r="297" spans="1:9">
      <c r="A297" s="55"/>
      <c r="B297" s="2"/>
      <c r="C297" s="2"/>
      <c r="D297" s="2"/>
      <c r="E297" s="15"/>
      <c r="F297" s="15"/>
      <c r="G297" s="2"/>
      <c r="H297" s="2"/>
      <c r="I297" s="5"/>
    </row>
    <row r="298" spans="1:9">
      <c r="A298" s="55"/>
      <c r="B298" s="2"/>
      <c r="C298" s="2"/>
      <c r="D298" s="2"/>
      <c r="E298" s="15"/>
      <c r="F298" s="15"/>
      <c r="G298" s="2"/>
      <c r="H298" s="2"/>
      <c r="I298" s="5"/>
    </row>
    <row r="299" spans="1:9">
      <c r="A299" s="55"/>
      <c r="B299" s="2"/>
      <c r="C299" s="2"/>
      <c r="D299" s="2"/>
      <c r="E299" s="15"/>
      <c r="F299" s="15"/>
      <c r="G299" s="2"/>
      <c r="H299" s="2"/>
      <c r="I299" s="5"/>
    </row>
    <row r="300" spans="1:9">
      <c r="A300" s="55"/>
      <c r="B300" s="2"/>
      <c r="C300" s="2"/>
      <c r="D300" s="2"/>
      <c r="E300" s="15"/>
      <c r="F300" s="15"/>
      <c r="G300" s="2"/>
      <c r="H300" s="2"/>
      <c r="I300" s="5"/>
    </row>
    <row r="301" spans="1:9">
      <c r="A301" s="55"/>
      <c r="B301" s="2"/>
      <c r="C301" s="2"/>
      <c r="D301" s="2"/>
      <c r="E301" s="15"/>
      <c r="F301" s="15"/>
      <c r="G301" s="2"/>
      <c r="H301" s="2"/>
      <c r="I301" s="5"/>
    </row>
    <row r="302" spans="1:9">
      <c r="A302" s="55"/>
      <c r="B302" s="2"/>
      <c r="C302" s="2"/>
      <c r="D302" s="2"/>
      <c r="E302" s="15"/>
      <c r="F302" s="15"/>
      <c r="G302" s="2"/>
      <c r="H302" s="2"/>
      <c r="I302" s="5"/>
    </row>
    <row r="303" spans="1:9">
      <c r="A303" s="55"/>
      <c r="B303" s="2"/>
      <c r="C303" s="2"/>
      <c r="D303" s="2"/>
      <c r="E303" s="15"/>
      <c r="F303" s="15"/>
      <c r="G303" s="2"/>
      <c r="H303" s="2"/>
      <c r="I303" s="5"/>
    </row>
    <row r="304" spans="1:9">
      <c r="A304" s="55"/>
      <c r="B304" s="2"/>
      <c r="C304" s="2"/>
      <c r="D304" s="2"/>
      <c r="E304" s="15"/>
      <c r="F304" s="15"/>
      <c r="G304" s="2"/>
      <c r="H304" s="2"/>
      <c r="I304" s="5"/>
    </row>
    <row r="305" spans="1:9">
      <c r="A305" s="55"/>
      <c r="B305" s="2"/>
      <c r="C305" s="2"/>
      <c r="D305" s="2"/>
      <c r="E305" s="15"/>
      <c r="F305" s="15"/>
      <c r="G305" s="2"/>
      <c r="H305" s="2"/>
      <c r="I305" s="5"/>
    </row>
    <row r="306" spans="1:9">
      <c r="A306" s="55"/>
      <c r="B306" s="2"/>
      <c r="C306" s="2"/>
      <c r="D306" s="2"/>
      <c r="E306" s="15"/>
      <c r="F306" s="15"/>
      <c r="G306" s="2"/>
      <c r="H306" s="2"/>
      <c r="I306" s="5"/>
    </row>
    <row r="307" spans="1:9">
      <c r="A307" s="55"/>
      <c r="B307" s="2"/>
      <c r="C307" s="2"/>
      <c r="D307" s="2"/>
      <c r="E307" s="15"/>
      <c r="F307" s="15"/>
      <c r="G307" s="2"/>
      <c r="H307" s="2"/>
      <c r="I307" s="5"/>
    </row>
    <row r="308" spans="1:9">
      <c r="A308" s="55"/>
      <c r="B308" s="2"/>
      <c r="C308" s="2"/>
      <c r="D308" s="2"/>
      <c r="E308" s="15"/>
      <c r="F308" s="15"/>
      <c r="G308" s="2"/>
      <c r="H308" s="2"/>
      <c r="I308" s="5"/>
    </row>
    <row r="309" spans="1:9">
      <c r="A309" s="55"/>
      <c r="B309" s="2"/>
      <c r="C309" s="2"/>
      <c r="D309" s="2"/>
      <c r="E309" s="15"/>
      <c r="F309" s="15"/>
      <c r="G309" s="2"/>
      <c r="H309" s="2"/>
      <c r="I309" s="5"/>
    </row>
    <row r="310" spans="1:9">
      <c r="A310" s="55"/>
      <c r="B310" s="2"/>
      <c r="C310" s="2"/>
      <c r="D310" s="2"/>
      <c r="E310" s="15"/>
      <c r="F310" s="15"/>
      <c r="G310" s="2"/>
      <c r="H310" s="2"/>
      <c r="I310" s="5"/>
    </row>
    <row r="311" spans="1:9">
      <c r="A311" s="55"/>
      <c r="B311" s="2"/>
      <c r="C311" s="2"/>
      <c r="D311" s="2"/>
      <c r="E311" s="15"/>
      <c r="F311" s="15"/>
      <c r="G311" s="2"/>
      <c r="H311" s="2"/>
      <c r="I311" s="5"/>
    </row>
    <row r="312" spans="1:9">
      <c r="A312" s="55"/>
      <c r="B312" s="2"/>
      <c r="C312" s="2"/>
      <c r="D312" s="2"/>
      <c r="E312" s="15"/>
      <c r="F312" s="15"/>
      <c r="G312" s="2"/>
      <c r="H312" s="2"/>
      <c r="I312" s="5"/>
    </row>
    <row r="313" spans="1:9">
      <c r="A313" s="55"/>
      <c r="B313" s="2"/>
      <c r="C313" s="2"/>
      <c r="D313" s="2"/>
      <c r="E313" s="15"/>
      <c r="F313" s="15"/>
      <c r="G313" s="2"/>
      <c r="H313" s="2"/>
      <c r="I313" s="5"/>
    </row>
    <row r="314" spans="1:9">
      <c r="A314" s="55"/>
      <c r="B314" s="2"/>
      <c r="C314" s="2"/>
      <c r="D314" s="2"/>
      <c r="E314" s="15"/>
      <c r="F314" s="15"/>
      <c r="G314" s="2"/>
      <c r="H314" s="2"/>
      <c r="I314" s="5"/>
    </row>
    <row r="315" spans="1:9">
      <c r="A315" s="55"/>
      <c r="B315" s="2"/>
      <c r="C315" s="2"/>
      <c r="D315" s="2"/>
      <c r="E315" s="15"/>
      <c r="F315" s="15"/>
      <c r="G315" s="2"/>
      <c r="H315" s="2"/>
      <c r="I315" s="5"/>
    </row>
    <row r="316" spans="1:9">
      <c r="A316" s="55"/>
      <c r="B316" s="2"/>
      <c r="C316" s="2"/>
      <c r="D316" s="2"/>
      <c r="E316" s="15"/>
      <c r="F316" s="15"/>
      <c r="G316" s="2"/>
      <c r="H316" s="2"/>
      <c r="I316" s="5"/>
    </row>
    <row r="317" spans="1:9">
      <c r="A317" s="55"/>
      <c r="B317" s="2"/>
      <c r="C317" s="2"/>
      <c r="D317" s="2"/>
      <c r="E317" s="15"/>
      <c r="F317" s="15"/>
      <c r="G317" s="2"/>
      <c r="H317" s="2"/>
      <c r="I317" s="5"/>
    </row>
    <row r="318" spans="1:9">
      <c r="A318" s="55"/>
      <c r="B318" s="2"/>
      <c r="C318" s="2"/>
      <c r="D318" s="2"/>
      <c r="E318" s="15"/>
      <c r="F318" s="15"/>
      <c r="G318" s="2"/>
      <c r="H318" s="2"/>
      <c r="I318" s="5"/>
    </row>
    <row r="319" spans="1:9">
      <c r="A319" s="55"/>
      <c r="B319" s="2"/>
      <c r="C319" s="2"/>
      <c r="D319" s="2"/>
      <c r="E319" s="15"/>
      <c r="F319" s="15"/>
      <c r="G319" s="2"/>
      <c r="H319" s="2"/>
      <c r="I319" s="5"/>
    </row>
    <row r="320" spans="1:9">
      <c r="A320" s="55"/>
      <c r="B320" s="2"/>
      <c r="C320" s="2"/>
      <c r="D320" s="2"/>
      <c r="E320" s="15"/>
      <c r="F320" s="15"/>
      <c r="G320" s="2"/>
      <c r="H320" s="2"/>
      <c r="I320" s="5"/>
    </row>
    <row r="321" spans="1:9">
      <c r="A321" s="55"/>
      <c r="B321" s="2"/>
      <c r="C321" s="2"/>
      <c r="D321" s="2"/>
      <c r="E321" s="15"/>
      <c r="F321" s="15"/>
      <c r="G321" s="2"/>
      <c r="H321" s="2"/>
      <c r="I321" s="5"/>
    </row>
    <row r="322" spans="1:9">
      <c r="A322" s="55"/>
      <c r="B322" s="2"/>
      <c r="C322" s="2"/>
      <c r="D322" s="2"/>
      <c r="E322" s="15"/>
      <c r="F322" s="15"/>
      <c r="G322" s="2"/>
      <c r="H322" s="2"/>
      <c r="I322" s="5"/>
    </row>
    <row r="323" spans="1:9">
      <c r="A323" s="55"/>
      <c r="B323" s="2"/>
      <c r="C323" s="2"/>
      <c r="D323" s="2"/>
      <c r="E323" s="15"/>
      <c r="F323" s="15"/>
      <c r="G323" s="2"/>
      <c r="H323" s="2"/>
      <c r="I323" s="5"/>
    </row>
    <row r="324" spans="1:9">
      <c r="A324" s="55"/>
      <c r="B324" s="2"/>
      <c r="C324" s="2"/>
      <c r="D324" s="2"/>
      <c r="E324" s="15"/>
      <c r="F324" s="15"/>
      <c r="G324" s="2"/>
      <c r="H324" s="2"/>
      <c r="I324" s="5"/>
    </row>
    <row r="325" spans="1:9">
      <c r="A325" s="55"/>
      <c r="B325" s="2"/>
      <c r="C325" s="2"/>
      <c r="D325" s="2"/>
      <c r="E325" s="15"/>
      <c r="F325" s="15"/>
      <c r="G325" s="2"/>
      <c r="H325" s="2"/>
      <c r="I325" s="5"/>
    </row>
    <row r="326" spans="1:9">
      <c r="A326" s="55"/>
      <c r="B326" s="2"/>
      <c r="C326" s="2"/>
      <c r="D326" s="2"/>
      <c r="E326" s="15"/>
      <c r="F326" s="15"/>
      <c r="G326" s="2"/>
      <c r="H326" s="2"/>
      <c r="I326" s="5"/>
    </row>
    <row r="327" spans="1:9">
      <c r="A327" s="55"/>
      <c r="B327" s="2"/>
      <c r="C327" s="2"/>
      <c r="D327" s="2"/>
      <c r="E327" s="15"/>
      <c r="F327" s="15"/>
      <c r="G327" s="2"/>
      <c r="H327" s="2"/>
      <c r="I327" s="5"/>
    </row>
    <row r="328" spans="1:9">
      <c r="A328" s="55"/>
      <c r="B328" s="2"/>
      <c r="C328" s="2"/>
      <c r="D328" s="2"/>
      <c r="E328" s="15"/>
      <c r="F328" s="15"/>
      <c r="G328" s="2"/>
      <c r="H328" s="2"/>
      <c r="I328" s="5"/>
    </row>
    <row r="329" spans="1:9">
      <c r="A329" s="55"/>
      <c r="B329" s="2"/>
      <c r="C329" s="2"/>
      <c r="D329" s="2"/>
      <c r="E329" s="15"/>
      <c r="F329" s="15"/>
      <c r="G329" s="2"/>
      <c r="H329" s="2"/>
      <c r="I329" s="5"/>
    </row>
    <row r="330" spans="1:9">
      <c r="A330" s="55"/>
      <c r="B330" s="2"/>
      <c r="C330" s="2"/>
      <c r="D330" s="2"/>
      <c r="E330" s="15"/>
      <c r="F330" s="15"/>
      <c r="G330" s="2"/>
      <c r="H330" s="2"/>
      <c r="I330" s="5"/>
    </row>
    <row r="331" spans="1:9">
      <c r="A331" s="55"/>
      <c r="B331" s="2"/>
      <c r="C331" s="2"/>
      <c r="D331" s="2"/>
      <c r="E331" s="15"/>
      <c r="F331" s="15"/>
      <c r="G331" s="2"/>
      <c r="H331" s="2"/>
      <c r="I331" s="5"/>
    </row>
    <row r="332" spans="1:9">
      <c r="A332" s="55"/>
      <c r="B332" s="2"/>
      <c r="C332" s="2"/>
      <c r="D332" s="2"/>
      <c r="E332" s="15"/>
      <c r="F332" s="15"/>
      <c r="G332" s="2"/>
      <c r="H332" s="2"/>
      <c r="I332" s="5"/>
    </row>
    <row r="333" spans="1:9">
      <c r="A333" s="55"/>
      <c r="B333" s="2"/>
      <c r="C333" s="2"/>
      <c r="D333" s="2"/>
      <c r="E333" s="15"/>
      <c r="F333" s="15"/>
      <c r="G333" s="2"/>
      <c r="H333" s="2"/>
      <c r="I333" s="5"/>
    </row>
    <row r="334" spans="1:9">
      <c r="A334" s="55"/>
      <c r="B334" s="2"/>
      <c r="C334" s="2"/>
      <c r="D334" s="2"/>
      <c r="E334" s="15"/>
      <c r="F334" s="15"/>
      <c r="G334" s="2"/>
      <c r="H334" s="2"/>
      <c r="I334" s="5"/>
    </row>
    <row r="335" spans="1:9">
      <c r="A335" s="55"/>
      <c r="B335" s="2"/>
      <c r="C335" s="2"/>
      <c r="D335" s="2"/>
      <c r="E335" s="15"/>
      <c r="F335" s="15"/>
      <c r="G335" s="2"/>
      <c r="H335" s="2"/>
      <c r="I335" s="5"/>
    </row>
    <row r="336" spans="1:9">
      <c r="A336" s="55"/>
      <c r="B336" s="2"/>
      <c r="C336" s="2"/>
      <c r="D336" s="2"/>
      <c r="E336" s="15"/>
      <c r="F336" s="15"/>
      <c r="G336" s="2"/>
      <c r="H336" s="2"/>
      <c r="I336" s="5"/>
    </row>
    <row r="337" spans="1:9">
      <c r="A337" s="55"/>
      <c r="B337" s="2"/>
      <c r="C337" s="2"/>
      <c r="D337" s="2"/>
      <c r="E337" s="15"/>
      <c r="F337" s="15"/>
      <c r="G337" s="2"/>
      <c r="H337" s="2"/>
      <c r="I337" s="5"/>
    </row>
    <row r="338" spans="1:9">
      <c r="A338" s="55"/>
      <c r="B338" s="2"/>
      <c r="C338" s="2"/>
      <c r="D338" s="2"/>
      <c r="E338" s="15"/>
      <c r="F338" s="15"/>
      <c r="G338" s="2"/>
      <c r="H338" s="2"/>
      <c r="I338" s="5"/>
    </row>
    <row r="339" spans="1:9">
      <c r="A339" s="55"/>
      <c r="B339" s="2"/>
      <c r="C339" s="2"/>
      <c r="D339" s="2"/>
      <c r="E339" s="15"/>
      <c r="F339" s="15"/>
      <c r="G339" s="2"/>
      <c r="H339" s="2"/>
      <c r="I339" s="5"/>
    </row>
    <row r="340" spans="1:9">
      <c r="A340" s="55"/>
      <c r="B340" s="2"/>
      <c r="C340" s="2"/>
      <c r="D340" s="2"/>
      <c r="E340" s="15"/>
      <c r="F340" s="15"/>
      <c r="G340" s="2"/>
      <c r="H340" s="2"/>
      <c r="I340" s="5"/>
    </row>
    <row r="341" spans="1:9">
      <c r="A341" s="55"/>
      <c r="B341" s="2"/>
      <c r="C341" s="2"/>
      <c r="D341" s="2"/>
      <c r="E341" s="15"/>
      <c r="F341" s="15"/>
      <c r="G341" s="2"/>
      <c r="H341" s="2"/>
      <c r="I341" s="5"/>
    </row>
    <row r="342" spans="1:9">
      <c r="A342" s="55"/>
      <c r="B342" s="2"/>
      <c r="C342" s="2"/>
      <c r="D342" s="2"/>
      <c r="E342" s="15"/>
      <c r="F342" s="15"/>
      <c r="G342" s="2"/>
      <c r="H342" s="2"/>
      <c r="I342" s="5"/>
    </row>
    <row r="343" spans="1:9">
      <c r="A343" s="55"/>
      <c r="B343" s="2"/>
      <c r="C343" s="2"/>
      <c r="D343" s="2"/>
      <c r="E343" s="15"/>
      <c r="F343" s="15"/>
      <c r="G343" s="2"/>
      <c r="H343" s="2"/>
      <c r="I343" s="5"/>
    </row>
    <row r="344" spans="1:9">
      <c r="A344" s="55"/>
      <c r="B344" s="2"/>
      <c r="C344" s="2"/>
      <c r="D344" s="2"/>
      <c r="E344" s="15"/>
      <c r="F344" s="15"/>
      <c r="G344" s="2"/>
      <c r="H344" s="2"/>
      <c r="I344" s="5"/>
    </row>
    <row r="345" spans="1:9">
      <c r="A345" s="55"/>
      <c r="B345" s="2"/>
      <c r="C345" s="2"/>
      <c r="D345" s="2"/>
      <c r="E345" s="15"/>
      <c r="F345" s="15"/>
      <c r="G345" s="2"/>
      <c r="H345" s="2"/>
      <c r="I345" s="5"/>
    </row>
    <row r="346" spans="1:9">
      <c r="A346" s="55"/>
      <c r="B346" s="2"/>
      <c r="C346" s="2"/>
      <c r="D346" s="2"/>
      <c r="E346" s="15"/>
      <c r="F346" s="15"/>
      <c r="G346" s="2"/>
      <c r="H346" s="2"/>
      <c r="I346" s="5"/>
    </row>
    <row r="347" spans="1:9">
      <c r="A347" s="55"/>
      <c r="B347" s="2"/>
      <c r="C347" s="2"/>
      <c r="D347" s="2"/>
      <c r="E347" s="15"/>
      <c r="F347" s="15"/>
      <c r="G347" s="2"/>
      <c r="H347" s="2"/>
      <c r="I347" s="5"/>
    </row>
    <row r="348" spans="1:9">
      <c r="A348" s="55"/>
      <c r="B348" s="2"/>
      <c r="C348" s="2"/>
      <c r="D348" s="2"/>
      <c r="E348" s="15"/>
      <c r="F348" s="15"/>
      <c r="G348" s="2"/>
      <c r="H348" s="2"/>
      <c r="I348" s="5"/>
    </row>
    <row r="349" spans="1:9">
      <c r="A349" s="55"/>
      <c r="B349" s="2"/>
      <c r="C349" s="2"/>
      <c r="D349" s="2"/>
      <c r="E349" s="15"/>
      <c r="F349" s="15"/>
      <c r="G349" s="2"/>
      <c r="H349" s="2"/>
      <c r="I349" s="5"/>
    </row>
    <row r="350" spans="1:9">
      <c r="A350" s="55"/>
      <c r="B350" s="2"/>
      <c r="C350" s="2"/>
      <c r="D350" s="2"/>
      <c r="E350" s="15"/>
      <c r="F350" s="15"/>
      <c r="G350" s="2"/>
      <c r="H350" s="2"/>
      <c r="I350" s="5"/>
    </row>
    <row r="351" spans="1:9">
      <c r="A351" s="55"/>
      <c r="B351" s="2"/>
      <c r="C351" s="2"/>
      <c r="D351" s="2"/>
      <c r="E351" s="15"/>
      <c r="F351" s="15"/>
      <c r="G351" s="2"/>
      <c r="H351" s="2"/>
      <c r="I351" s="5"/>
    </row>
    <row r="352" spans="1:9">
      <c r="A352" s="55"/>
      <c r="B352" s="2"/>
      <c r="C352" s="2"/>
      <c r="D352" s="2"/>
      <c r="E352" s="15"/>
      <c r="F352" s="15"/>
      <c r="G352" s="2"/>
      <c r="H352" s="2"/>
      <c r="I352" s="5"/>
    </row>
    <row r="353" spans="1:9">
      <c r="A353" s="55"/>
      <c r="B353" s="2"/>
      <c r="C353" s="2"/>
      <c r="D353" s="2"/>
      <c r="E353" s="15"/>
      <c r="F353" s="15"/>
      <c r="G353" s="2"/>
      <c r="H353" s="2"/>
      <c r="I353" s="5"/>
    </row>
    <row r="354" spans="1:9">
      <c r="A354" s="55"/>
      <c r="B354" s="2"/>
      <c r="C354" s="2"/>
      <c r="D354" s="2"/>
      <c r="E354" s="15"/>
      <c r="F354" s="15"/>
      <c r="G354" s="2"/>
      <c r="H354" s="2"/>
      <c r="I354" s="5"/>
    </row>
    <row r="355" spans="1:9">
      <c r="A355" s="55"/>
      <c r="B355" s="2"/>
      <c r="C355" s="2"/>
      <c r="D355" s="2"/>
      <c r="E355" s="15"/>
      <c r="F355" s="15"/>
      <c r="G355" s="2"/>
      <c r="H355" s="2"/>
      <c r="I355" s="5"/>
    </row>
    <row r="356" spans="1:9">
      <c r="A356" s="55"/>
      <c r="B356" s="2"/>
      <c r="C356" s="2"/>
      <c r="D356" s="2"/>
      <c r="E356" s="15"/>
      <c r="F356" s="15"/>
      <c r="G356" s="2"/>
      <c r="H356" s="2"/>
      <c r="I356" s="5"/>
    </row>
    <row r="357" spans="1:9">
      <c r="A357" s="55"/>
      <c r="B357" s="2"/>
      <c r="C357" s="2"/>
      <c r="D357" s="2"/>
      <c r="E357" s="15"/>
      <c r="F357" s="15"/>
      <c r="G357" s="2"/>
      <c r="H357" s="2"/>
      <c r="I357" s="5"/>
    </row>
    <row r="358" spans="1:9">
      <c r="A358" s="55"/>
      <c r="B358" s="2"/>
      <c r="C358" s="2"/>
      <c r="D358" s="2"/>
      <c r="E358" s="15"/>
      <c r="F358" s="15"/>
      <c r="G358" s="2"/>
      <c r="H358" s="2"/>
      <c r="I358" s="5"/>
    </row>
    <row r="359" spans="1:9">
      <c r="A359" s="55"/>
      <c r="B359" s="2"/>
      <c r="C359" s="2"/>
      <c r="D359" s="2"/>
      <c r="E359" s="15"/>
      <c r="F359" s="15"/>
      <c r="G359" s="2"/>
      <c r="H359" s="2"/>
      <c r="I359" s="5"/>
    </row>
    <row r="360" spans="1:9">
      <c r="A360" s="55"/>
      <c r="B360" s="2"/>
      <c r="C360" s="2"/>
      <c r="D360" s="2"/>
      <c r="E360" s="15"/>
      <c r="F360" s="15"/>
      <c r="G360" s="2"/>
      <c r="H360" s="2"/>
      <c r="I360" s="5"/>
    </row>
    <row r="361" spans="1:9">
      <c r="A361" s="55"/>
      <c r="B361" s="2"/>
      <c r="C361" s="2"/>
      <c r="D361" s="2"/>
      <c r="E361" s="15"/>
      <c r="F361" s="15"/>
      <c r="G361" s="2"/>
      <c r="H361" s="2"/>
      <c r="I361" s="5"/>
    </row>
    <row r="362" spans="1:9">
      <c r="A362" s="55"/>
      <c r="B362" s="2"/>
      <c r="C362" s="2"/>
      <c r="D362" s="2"/>
      <c r="E362" s="15"/>
      <c r="F362" s="15"/>
      <c r="G362" s="2"/>
      <c r="H362" s="2"/>
      <c r="I362" s="5"/>
    </row>
    <row r="363" spans="1:9">
      <c r="A363" s="55"/>
      <c r="B363" s="2"/>
      <c r="C363" s="2"/>
      <c r="D363" s="2"/>
      <c r="E363" s="15"/>
      <c r="F363" s="15"/>
      <c r="G363" s="2"/>
      <c r="H363" s="2"/>
      <c r="I363" s="5"/>
    </row>
    <row r="364" spans="1:9">
      <c r="A364" s="55"/>
      <c r="B364" s="2"/>
      <c r="C364" s="2"/>
      <c r="D364" s="2"/>
      <c r="E364" s="15"/>
      <c r="F364" s="15"/>
      <c r="G364" s="2"/>
      <c r="H364" s="2"/>
      <c r="I364" s="5"/>
    </row>
    <row r="365" spans="1:9">
      <c r="A365" s="55"/>
      <c r="B365" s="2"/>
      <c r="C365" s="2"/>
      <c r="D365" s="2"/>
      <c r="E365" s="15"/>
      <c r="F365" s="15"/>
      <c r="G365" s="2"/>
      <c r="H365" s="2"/>
      <c r="I365" s="5"/>
    </row>
    <row r="366" spans="1:9">
      <c r="A366" s="55"/>
      <c r="B366" s="2"/>
      <c r="C366" s="2"/>
      <c r="D366" s="2"/>
      <c r="E366" s="15"/>
      <c r="F366" s="15"/>
      <c r="G366" s="2"/>
      <c r="H366" s="2"/>
      <c r="I366" s="5"/>
    </row>
    <row r="367" spans="1:9">
      <c r="A367" s="55"/>
      <c r="B367" s="2"/>
      <c r="C367" s="2"/>
      <c r="D367" s="2"/>
      <c r="E367" s="15"/>
      <c r="F367" s="15"/>
      <c r="G367" s="2"/>
      <c r="H367" s="2"/>
      <c r="I367" s="5"/>
    </row>
    <row r="368" spans="1:9">
      <c r="A368" s="55"/>
      <c r="B368" s="2"/>
      <c r="C368" s="2"/>
      <c r="D368" s="2"/>
      <c r="E368" s="15"/>
      <c r="F368" s="15"/>
      <c r="G368" s="2"/>
      <c r="H368" s="2"/>
      <c r="I368" s="5"/>
    </row>
    <row r="369" spans="1:9">
      <c r="A369" s="55"/>
      <c r="B369" s="2"/>
      <c r="C369" s="2"/>
      <c r="D369" s="2"/>
      <c r="E369" s="15"/>
      <c r="F369" s="15"/>
      <c r="G369" s="2"/>
      <c r="H369" s="2"/>
      <c r="I369" s="5"/>
    </row>
    <row r="370" spans="1:9">
      <c r="A370" s="55"/>
      <c r="B370" s="2"/>
      <c r="C370" s="2"/>
      <c r="D370" s="2"/>
      <c r="E370" s="15"/>
      <c r="F370" s="15"/>
      <c r="G370" s="2"/>
      <c r="H370" s="2"/>
      <c r="I370" s="5"/>
    </row>
    <row r="371" spans="1:9">
      <c r="A371" s="55"/>
      <c r="B371" s="2"/>
      <c r="C371" s="2"/>
      <c r="D371" s="2"/>
      <c r="E371" s="15"/>
      <c r="F371" s="15"/>
      <c r="G371" s="2"/>
      <c r="H371" s="2"/>
      <c r="I371" s="5"/>
    </row>
    <row r="372" spans="1:9">
      <c r="A372" s="55"/>
      <c r="B372" s="2"/>
      <c r="C372" s="2"/>
      <c r="D372" s="2"/>
      <c r="E372" s="15"/>
      <c r="F372" s="15"/>
      <c r="G372" s="2"/>
      <c r="H372" s="2"/>
      <c r="I372" s="5"/>
    </row>
    <row r="373" spans="1:9">
      <c r="A373" s="55"/>
      <c r="B373" s="2"/>
      <c r="C373" s="2"/>
      <c r="D373" s="2"/>
      <c r="E373" s="15"/>
      <c r="F373" s="15"/>
      <c r="G373" s="2"/>
      <c r="H373" s="2"/>
      <c r="I373" s="5"/>
    </row>
    <row r="374" spans="1:9">
      <c r="A374" s="55"/>
      <c r="B374" s="2"/>
      <c r="C374" s="2"/>
      <c r="D374" s="2"/>
      <c r="E374" s="15"/>
      <c r="F374" s="15"/>
      <c r="G374" s="2"/>
      <c r="H374" s="2"/>
      <c r="I374" s="5"/>
    </row>
    <row r="375" spans="1:9">
      <c r="A375" s="55"/>
      <c r="B375" s="2"/>
      <c r="C375" s="2"/>
      <c r="D375" s="2"/>
      <c r="E375" s="15"/>
      <c r="F375" s="15"/>
      <c r="G375" s="2"/>
      <c r="H375" s="2"/>
      <c r="I375" s="5"/>
    </row>
    <row r="376" spans="1:9">
      <c r="A376" s="55"/>
      <c r="B376" s="2"/>
      <c r="C376" s="2"/>
      <c r="D376" s="2"/>
      <c r="E376" s="15"/>
      <c r="F376" s="15"/>
      <c r="G376" s="2"/>
      <c r="H376" s="2"/>
      <c r="I376" s="5"/>
    </row>
    <row r="377" spans="1:9">
      <c r="A377" s="55"/>
      <c r="B377" s="2"/>
      <c r="C377" s="2"/>
      <c r="D377" s="2"/>
      <c r="E377" s="15"/>
      <c r="F377" s="15"/>
      <c r="G377" s="2"/>
      <c r="H377" s="2"/>
      <c r="I377" s="5"/>
    </row>
    <row r="378" spans="1:9">
      <c r="A378" s="55"/>
      <c r="B378" s="2"/>
      <c r="C378" s="2"/>
      <c r="D378" s="2"/>
      <c r="E378" s="15"/>
      <c r="F378" s="15"/>
      <c r="G378" s="2"/>
      <c r="H378" s="2"/>
      <c r="I378" s="5"/>
    </row>
    <row r="379" spans="1:9">
      <c r="A379" s="55"/>
      <c r="B379" s="2"/>
      <c r="C379" s="2"/>
      <c r="D379" s="2"/>
      <c r="E379" s="15"/>
      <c r="F379" s="15"/>
      <c r="G379" s="2"/>
      <c r="H379" s="2"/>
      <c r="I379" s="5"/>
    </row>
    <row r="380" spans="1:9">
      <c r="A380" s="55"/>
      <c r="B380" s="2"/>
      <c r="C380" s="2"/>
      <c r="D380" s="2"/>
      <c r="E380" s="15"/>
      <c r="F380" s="15"/>
      <c r="G380" s="2"/>
      <c r="H380" s="2"/>
      <c r="I380" s="5"/>
    </row>
    <row r="381" spans="1:9">
      <c r="A381" s="55"/>
      <c r="B381" s="2"/>
      <c r="C381" s="2"/>
      <c r="D381" s="2"/>
      <c r="E381" s="15"/>
      <c r="F381" s="15"/>
      <c r="G381" s="2"/>
      <c r="H381" s="2"/>
      <c r="I381" s="5"/>
    </row>
    <row r="382" spans="1:9">
      <c r="A382" s="55"/>
      <c r="B382" s="2"/>
      <c r="C382" s="2"/>
      <c r="D382" s="2"/>
      <c r="E382" s="15"/>
      <c r="F382" s="15"/>
      <c r="G382" s="2"/>
      <c r="H382" s="2"/>
      <c r="I382" s="5"/>
    </row>
    <row r="383" spans="1:9">
      <c r="A383" s="55"/>
      <c r="B383" s="2"/>
      <c r="C383" s="2"/>
      <c r="D383" s="2"/>
      <c r="E383" s="15"/>
      <c r="F383" s="15"/>
      <c r="G383" s="2"/>
      <c r="H383" s="2"/>
      <c r="I383" s="5"/>
    </row>
    <row r="384" spans="1:9">
      <c r="A384" s="55"/>
      <c r="B384" s="2"/>
      <c r="C384" s="2"/>
      <c r="D384" s="2"/>
      <c r="E384" s="15"/>
      <c r="F384" s="15"/>
      <c r="G384" s="2"/>
      <c r="H384" s="2"/>
      <c r="I384" s="5"/>
    </row>
    <row r="385" spans="1:9">
      <c r="A385" s="55"/>
      <c r="B385" s="2"/>
      <c r="C385" s="2"/>
      <c r="D385" s="2"/>
      <c r="E385" s="15"/>
      <c r="F385" s="15"/>
      <c r="G385" s="2"/>
      <c r="H385" s="2"/>
      <c r="I385" s="5"/>
    </row>
    <row r="386" spans="1:9">
      <c r="A386" s="55"/>
      <c r="B386" s="2"/>
      <c r="C386" s="2"/>
      <c r="D386" s="2"/>
      <c r="E386" s="15"/>
      <c r="F386" s="15"/>
      <c r="G386" s="2"/>
      <c r="H386" s="2"/>
      <c r="I386" s="5"/>
    </row>
    <row r="387" spans="1:9">
      <c r="A387" s="55"/>
      <c r="B387" s="2"/>
      <c r="C387" s="2"/>
      <c r="D387" s="2"/>
      <c r="E387" s="15"/>
      <c r="F387" s="15"/>
      <c r="G387" s="2"/>
      <c r="H387" s="2"/>
      <c r="I387" s="5"/>
    </row>
    <row r="388" spans="1:9">
      <c r="A388" s="55"/>
      <c r="B388" s="2"/>
      <c r="C388" s="2"/>
      <c r="D388" s="2"/>
      <c r="E388" s="15"/>
      <c r="F388" s="15"/>
      <c r="G388" s="2"/>
      <c r="H388" s="2"/>
      <c r="I388" s="5"/>
    </row>
    <row r="389" spans="1:9">
      <c r="A389" s="55"/>
      <c r="B389" s="2"/>
      <c r="C389" s="2"/>
      <c r="D389" s="2"/>
      <c r="E389" s="15"/>
      <c r="F389" s="15"/>
      <c r="G389" s="2"/>
      <c r="H389" s="2"/>
      <c r="I389" s="5"/>
    </row>
    <row r="390" spans="1:9">
      <c r="A390" s="55"/>
      <c r="B390" s="2"/>
      <c r="C390" s="2"/>
      <c r="D390" s="2"/>
      <c r="E390" s="15"/>
      <c r="F390" s="15"/>
      <c r="G390" s="2"/>
      <c r="H390" s="2"/>
      <c r="I390" s="5"/>
    </row>
    <row r="391" spans="1:9">
      <c r="A391" s="55"/>
      <c r="B391" s="2"/>
      <c r="C391" s="2"/>
      <c r="D391" s="2"/>
      <c r="E391" s="15"/>
      <c r="F391" s="15"/>
      <c r="G391" s="2"/>
      <c r="H391" s="2"/>
      <c r="I391" s="5"/>
    </row>
    <row r="392" spans="1:9">
      <c r="A392" s="55"/>
      <c r="B392" s="2"/>
      <c r="C392" s="2"/>
      <c r="D392" s="2"/>
      <c r="E392" s="15"/>
      <c r="F392" s="15"/>
      <c r="G392" s="2"/>
      <c r="H392" s="2"/>
      <c r="I392" s="5"/>
    </row>
    <row r="393" spans="1:9">
      <c r="A393" s="55"/>
      <c r="B393" s="2"/>
      <c r="C393" s="2"/>
      <c r="D393" s="2"/>
      <c r="E393" s="15"/>
      <c r="F393" s="15"/>
      <c r="G393" s="2"/>
      <c r="H393" s="2"/>
      <c r="I393" s="5"/>
    </row>
    <row r="394" spans="1:9">
      <c r="A394" s="55"/>
      <c r="B394" s="2"/>
      <c r="C394" s="2"/>
      <c r="D394" s="2"/>
      <c r="E394" s="15"/>
      <c r="F394" s="15"/>
      <c r="G394" s="2"/>
      <c r="H394" s="2"/>
      <c r="I394" s="5"/>
    </row>
    <row r="395" spans="1:9">
      <c r="A395" s="55"/>
      <c r="B395" s="2"/>
      <c r="C395" s="2"/>
      <c r="D395" s="2"/>
      <c r="E395" s="15"/>
      <c r="F395" s="15"/>
      <c r="G395" s="2"/>
      <c r="H395" s="2"/>
      <c r="I395" s="5"/>
    </row>
    <row r="396" spans="1:9">
      <c r="A396" s="55"/>
      <c r="B396" s="2"/>
      <c r="C396" s="2"/>
      <c r="D396" s="2"/>
      <c r="E396" s="15"/>
      <c r="F396" s="15"/>
      <c r="G396" s="2"/>
      <c r="H396" s="2"/>
      <c r="I396" s="5"/>
    </row>
    <row r="397" spans="1:9">
      <c r="A397" s="55"/>
      <c r="B397" s="2"/>
      <c r="C397" s="2"/>
      <c r="D397" s="2"/>
      <c r="E397" s="15"/>
      <c r="F397" s="15"/>
      <c r="G397" s="2"/>
      <c r="H397" s="2"/>
      <c r="I397" s="5"/>
    </row>
    <row r="398" spans="1:9">
      <c r="A398" s="55"/>
      <c r="B398" s="2"/>
      <c r="C398" s="2"/>
      <c r="D398" s="2"/>
      <c r="E398" s="15"/>
      <c r="F398" s="15"/>
      <c r="G398" s="2"/>
      <c r="H398" s="2"/>
      <c r="I398" s="5"/>
    </row>
    <row r="399" spans="1:9">
      <c r="A399" s="55"/>
      <c r="B399" s="2"/>
      <c r="C399" s="2"/>
      <c r="D399" s="2"/>
      <c r="E399" s="15"/>
      <c r="F399" s="15"/>
      <c r="G399" s="2"/>
      <c r="H399" s="2"/>
      <c r="I399" s="5"/>
    </row>
    <row r="400" spans="1:9">
      <c r="A400" s="55"/>
      <c r="B400" s="2"/>
      <c r="C400" s="2"/>
      <c r="D400" s="2"/>
      <c r="E400" s="15"/>
      <c r="F400" s="15"/>
      <c r="G400" s="2"/>
      <c r="H400" s="2"/>
      <c r="I400" s="5"/>
    </row>
    <row r="401" spans="1:9">
      <c r="A401" s="55"/>
      <c r="B401" s="2"/>
      <c r="C401" s="2"/>
      <c r="D401" s="2"/>
      <c r="E401" s="15"/>
      <c r="F401" s="15"/>
      <c r="G401" s="2"/>
      <c r="H401" s="2"/>
      <c r="I401" s="5"/>
    </row>
    <row r="402" spans="1:9">
      <c r="A402" s="55"/>
      <c r="B402" s="2"/>
      <c r="C402" s="2"/>
      <c r="D402" s="2"/>
      <c r="E402" s="15"/>
      <c r="F402" s="15"/>
      <c r="G402" s="2"/>
      <c r="H402" s="2"/>
      <c r="I402" s="5"/>
    </row>
    <row r="403" spans="1:9">
      <c r="A403" s="55"/>
      <c r="B403" s="2"/>
      <c r="C403" s="2"/>
      <c r="D403" s="2"/>
      <c r="E403" s="15"/>
      <c r="F403" s="15"/>
      <c r="G403" s="2"/>
      <c r="H403" s="2"/>
      <c r="I403" s="5"/>
    </row>
    <row r="404" spans="1:9">
      <c r="A404" s="55"/>
      <c r="B404" s="2"/>
      <c r="C404" s="2"/>
      <c r="D404" s="2"/>
      <c r="E404" s="15"/>
      <c r="F404" s="15"/>
      <c r="G404" s="2"/>
      <c r="H404" s="2"/>
      <c r="I404" s="5"/>
    </row>
    <row r="405" spans="1:9">
      <c r="A405" s="55"/>
      <c r="B405" s="2"/>
      <c r="C405" s="2"/>
      <c r="D405" s="2"/>
      <c r="E405" s="15"/>
      <c r="F405" s="15"/>
      <c r="G405" s="2"/>
      <c r="H405" s="2"/>
      <c r="I405" s="5"/>
    </row>
    <row r="406" spans="1:9">
      <c r="A406" s="55"/>
      <c r="B406" s="2"/>
      <c r="C406" s="2"/>
      <c r="D406" s="2"/>
      <c r="E406" s="15"/>
      <c r="F406" s="15"/>
      <c r="G406" s="2"/>
      <c r="H406" s="2"/>
      <c r="I406" s="5"/>
    </row>
    <row r="407" spans="1:9">
      <c r="A407" s="55"/>
      <c r="B407" s="2"/>
      <c r="C407" s="2"/>
      <c r="D407" s="2"/>
      <c r="E407" s="15"/>
      <c r="F407" s="15"/>
      <c r="G407" s="2"/>
      <c r="H407" s="2"/>
      <c r="I407" s="5"/>
    </row>
    <row r="408" spans="1:9">
      <c r="A408" s="55"/>
      <c r="B408" s="2"/>
      <c r="C408" s="2"/>
      <c r="D408" s="2"/>
      <c r="E408" s="15"/>
      <c r="F408" s="15"/>
      <c r="G408" s="2"/>
      <c r="H408" s="2"/>
      <c r="I408" s="5"/>
    </row>
    <row r="409" spans="1:9">
      <c r="A409" s="55"/>
      <c r="B409" s="2"/>
      <c r="C409" s="2"/>
      <c r="D409" s="2"/>
      <c r="E409" s="15"/>
      <c r="F409" s="15"/>
      <c r="G409" s="2"/>
      <c r="H409" s="2"/>
      <c r="I409" s="5"/>
    </row>
    <row r="410" spans="1:9">
      <c r="A410" s="55"/>
      <c r="B410" s="2"/>
      <c r="C410" s="2"/>
      <c r="D410" s="2"/>
      <c r="E410" s="15"/>
      <c r="F410" s="15"/>
      <c r="G410" s="2"/>
      <c r="H410" s="2"/>
      <c r="I410" s="5"/>
    </row>
    <row r="411" spans="1:9">
      <c r="A411" s="55"/>
      <c r="B411" s="2"/>
      <c r="C411" s="2"/>
      <c r="D411" s="2"/>
      <c r="E411" s="15"/>
      <c r="F411" s="15"/>
      <c r="G411" s="2"/>
      <c r="H411" s="2"/>
      <c r="I411" s="5"/>
    </row>
    <row r="412" spans="1:9">
      <c r="A412" s="55"/>
      <c r="B412" s="2"/>
      <c r="C412" s="2"/>
      <c r="D412" s="2"/>
      <c r="E412" s="15"/>
      <c r="F412" s="15"/>
      <c r="G412" s="2"/>
      <c r="H412" s="2"/>
      <c r="I412" s="5"/>
    </row>
    <row r="413" spans="1:9">
      <c r="A413" s="55"/>
      <c r="B413" s="2"/>
      <c r="C413" s="2"/>
      <c r="D413" s="2"/>
      <c r="E413" s="15"/>
      <c r="F413" s="15"/>
      <c r="G413" s="2"/>
      <c r="H413" s="2"/>
      <c r="I413" s="5"/>
    </row>
    <row r="414" spans="1:9">
      <c r="A414" s="55"/>
      <c r="B414" s="2"/>
      <c r="C414" s="2"/>
      <c r="D414" s="2"/>
      <c r="E414" s="15"/>
      <c r="F414" s="15"/>
      <c r="G414" s="2"/>
      <c r="H414" s="2"/>
      <c r="I414" s="5"/>
    </row>
    <row r="415" spans="1:9">
      <c r="A415" s="55"/>
      <c r="B415" s="2"/>
      <c r="C415" s="2"/>
      <c r="D415" s="2"/>
      <c r="E415" s="15"/>
      <c r="F415" s="15"/>
      <c r="G415" s="2"/>
      <c r="H415" s="2"/>
      <c r="I415" s="5"/>
    </row>
    <row r="416" spans="1:9">
      <c r="A416" s="55"/>
      <c r="B416" s="2"/>
      <c r="C416" s="2"/>
      <c r="D416" s="2"/>
      <c r="E416" s="15"/>
      <c r="F416" s="15"/>
      <c r="G416" s="2"/>
      <c r="H416" s="2"/>
      <c r="I416" s="5"/>
    </row>
    <row r="417" spans="1:9">
      <c r="A417" s="55"/>
      <c r="B417" s="2"/>
      <c r="C417" s="2"/>
      <c r="D417" s="2"/>
      <c r="E417" s="15"/>
      <c r="F417" s="15"/>
      <c r="G417" s="2"/>
      <c r="H417" s="2"/>
      <c r="I417" s="5"/>
    </row>
    <row r="418" spans="1:9">
      <c r="A418" s="55"/>
      <c r="B418" s="2"/>
      <c r="C418" s="2"/>
      <c r="D418" s="2"/>
      <c r="E418" s="15"/>
      <c r="F418" s="15"/>
      <c r="G418" s="2"/>
      <c r="H418" s="2"/>
      <c r="I418" s="5"/>
    </row>
    <row r="419" spans="1:9">
      <c r="A419" s="55"/>
      <c r="B419" s="2"/>
      <c r="C419" s="2"/>
      <c r="D419" s="2"/>
      <c r="E419" s="15"/>
      <c r="F419" s="15"/>
      <c r="G419" s="2"/>
      <c r="H419" s="2"/>
      <c r="I419" s="5"/>
    </row>
    <row r="420" spans="1:9">
      <c r="A420" s="55"/>
      <c r="B420" s="2"/>
      <c r="C420" s="2"/>
      <c r="D420" s="2"/>
      <c r="E420" s="15"/>
      <c r="F420" s="15"/>
      <c r="G420" s="2"/>
      <c r="H420" s="2"/>
      <c r="I420" s="5"/>
    </row>
    <row r="421" spans="1:9">
      <c r="A421" s="55"/>
      <c r="B421" s="2"/>
      <c r="C421" s="2"/>
      <c r="D421" s="2"/>
      <c r="E421" s="15"/>
      <c r="F421" s="15"/>
      <c r="G421" s="2"/>
      <c r="H421" s="2"/>
      <c r="I421" s="5"/>
    </row>
    <row r="422" spans="1:9">
      <c r="A422" s="55"/>
      <c r="B422" s="2"/>
      <c r="C422" s="2"/>
      <c r="D422" s="2"/>
      <c r="E422" s="15"/>
      <c r="F422" s="15"/>
      <c r="G422" s="2"/>
      <c r="H422" s="2"/>
      <c r="I422" s="5"/>
    </row>
    <row r="423" spans="1:9">
      <c r="A423" s="55"/>
      <c r="B423" s="2"/>
      <c r="C423" s="2"/>
      <c r="D423" s="2"/>
      <c r="E423" s="15"/>
      <c r="F423" s="15"/>
      <c r="G423" s="2"/>
      <c r="H423" s="2"/>
      <c r="I423" s="5"/>
    </row>
    <row r="424" spans="1:9">
      <c r="A424" s="55"/>
      <c r="B424" s="2"/>
      <c r="C424" s="2"/>
      <c r="D424" s="2"/>
      <c r="E424" s="15"/>
      <c r="F424" s="15"/>
      <c r="G424" s="2"/>
      <c r="H424" s="2"/>
      <c r="I424" s="5"/>
    </row>
    <row r="425" spans="1:9">
      <c r="A425" s="55"/>
      <c r="B425" s="2"/>
      <c r="C425" s="2"/>
      <c r="D425" s="2"/>
      <c r="E425" s="15"/>
      <c r="F425" s="15"/>
      <c r="G425" s="2"/>
      <c r="H425" s="2"/>
      <c r="I425" s="5"/>
    </row>
    <row r="426" spans="1:9">
      <c r="A426" s="55"/>
      <c r="B426" s="2"/>
      <c r="C426" s="2"/>
      <c r="D426" s="2"/>
      <c r="E426" s="15"/>
      <c r="F426" s="15"/>
      <c r="G426" s="2"/>
      <c r="H426" s="2"/>
      <c r="I426" s="5"/>
    </row>
    <row r="427" spans="1:9">
      <c r="A427" s="55"/>
      <c r="B427" s="2"/>
      <c r="C427" s="2"/>
      <c r="D427" s="2"/>
      <c r="E427" s="15"/>
      <c r="F427" s="15"/>
      <c r="G427" s="2"/>
      <c r="H427" s="2"/>
      <c r="I427" s="5"/>
    </row>
    <row r="428" spans="1:9">
      <c r="A428" s="55"/>
      <c r="B428" s="2"/>
      <c r="C428" s="2"/>
      <c r="D428" s="2"/>
      <c r="E428" s="15"/>
      <c r="F428" s="15"/>
      <c r="G428" s="2"/>
      <c r="H428" s="2"/>
      <c r="I428" s="5"/>
    </row>
    <row r="429" spans="1:9">
      <c r="A429" s="55"/>
      <c r="B429" s="2"/>
      <c r="C429" s="2"/>
      <c r="D429" s="2"/>
      <c r="E429" s="15"/>
      <c r="F429" s="15"/>
      <c r="G429" s="2"/>
      <c r="H429" s="2"/>
      <c r="I429" s="5"/>
    </row>
    <row r="430" spans="1:9">
      <c r="A430" s="55"/>
      <c r="B430" s="2"/>
      <c r="C430" s="2"/>
      <c r="D430" s="2"/>
      <c r="E430" s="15"/>
      <c r="F430" s="15"/>
      <c r="G430" s="2"/>
      <c r="H430" s="2"/>
      <c r="I430" s="5"/>
    </row>
    <row r="431" spans="1:9">
      <c r="A431" s="55"/>
      <c r="B431" s="2"/>
      <c r="C431" s="2"/>
      <c r="D431" s="2"/>
      <c r="E431" s="15"/>
      <c r="F431" s="15"/>
      <c r="G431" s="2"/>
      <c r="H431" s="2"/>
      <c r="I431" s="5"/>
    </row>
    <row r="432" spans="1:9">
      <c r="A432" s="55"/>
      <c r="B432" s="2"/>
      <c r="C432" s="2"/>
      <c r="D432" s="2"/>
      <c r="E432" s="15"/>
      <c r="F432" s="15"/>
      <c r="G432" s="2"/>
      <c r="H432" s="2"/>
      <c r="I432" s="5"/>
    </row>
    <row r="433" spans="1:9">
      <c r="A433" s="55"/>
      <c r="B433" s="2"/>
      <c r="C433" s="2"/>
      <c r="D433" s="2"/>
      <c r="E433" s="15"/>
      <c r="F433" s="15"/>
      <c r="G433" s="2"/>
      <c r="H433" s="2"/>
      <c r="I433" s="5"/>
    </row>
    <row r="434" spans="1:9">
      <c r="A434" s="55"/>
      <c r="B434" s="2"/>
      <c r="C434" s="2"/>
      <c r="D434" s="2"/>
      <c r="E434" s="15"/>
      <c r="F434" s="15"/>
      <c r="G434" s="2"/>
      <c r="H434" s="2"/>
      <c r="I434" s="5"/>
    </row>
    <row r="435" spans="1:9">
      <c r="A435" s="55"/>
      <c r="B435" s="2"/>
      <c r="C435" s="2"/>
      <c r="D435" s="2"/>
      <c r="E435" s="15"/>
      <c r="F435" s="15"/>
      <c r="G435" s="2"/>
      <c r="H435" s="2"/>
      <c r="I435" s="5"/>
    </row>
    <row r="436" spans="1:9">
      <c r="A436" s="55"/>
      <c r="B436" s="2"/>
      <c r="C436" s="2"/>
      <c r="D436" s="2"/>
      <c r="E436" s="15"/>
      <c r="F436" s="15"/>
      <c r="G436" s="2"/>
      <c r="H436" s="2"/>
      <c r="I436" s="5"/>
    </row>
    <row r="437" spans="1:9">
      <c r="A437" s="55"/>
      <c r="B437" s="2"/>
      <c r="C437" s="2"/>
      <c r="D437" s="2"/>
      <c r="E437" s="15"/>
      <c r="F437" s="15"/>
      <c r="G437" s="2"/>
      <c r="H437" s="2"/>
      <c r="I437" s="5"/>
    </row>
    <row r="438" spans="1:9">
      <c r="A438" s="55"/>
      <c r="B438" s="2"/>
      <c r="C438" s="2"/>
      <c r="D438" s="2"/>
      <c r="E438" s="15"/>
      <c r="F438" s="15"/>
      <c r="G438" s="2"/>
      <c r="H438" s="2"/>
      <c r="I438" s="5"/>
    </row>
    <row r="439" spans="1:9">
      <c r="A439" s="55"/>
      <c r="B439" s="2"/>
      <c r="C439" s="2"/>
      <c r="D439" s="2"/>
      <c r="E439" s="15"/>
      <c r="F439" s="15"/>
      <c r="G439" s="2"/>
      <c r="H439" s="2"/>
      <c r="I439" s="5"/>
    </row>
    <row r="440" spans="1:9">
      <c r="A440" s="55"/>
      <c r="B440" s="2"/>
      <c r="C440" s="2"/>
      <c r="D440" s="2"/>
      <c r="E440" s="15"/>
      <c r="F440" s="15"/>
      <c r="G440" s="2"/>
      <c r="H440" s="2"/>
      <c r="I440" s="5"/>
    </row>
    <row r="441" spans="1:9">
      <c r="A441" s="55"/>
      <c r="B441" s="2"/>
      <c r="C441" s="2"/>
      <c r="D441" s="2"/>
      <c r="E441" s="15"/>
      <c r="F441" s="15"/>
      <c r="G441" s="2"/>
      <c r="H441" s="2"/>
      <c r="I441" s="5"/>
    </row>
    <row r="442" spans="1:9">
      <c r="A442" s="55"/>
      <c r="B442" s="2"/>
      <c r="C442" s="2"/>
      <c r="D442" s="2"/>
      <c r="E442" s="15"/>
      <c r="F442" s="15"/>
      <c r="G442" s="2"/>
      <c r="H442" s="2"/>
      <c r="I442" s="5"/>
    </row>
    <row r="443" spans="1:9">
      <c r="A443" s="55"/>
      <c r="B443" s="2"/>
      <c r="C443" s="2"/>
      <c r="D443" s="2"/>
      <c r="E443" s="15"/>
      <c r="F443" s="15"/>
      <c r="G443" s="2"/>
      <c r="H443" s="2"/>
      <c r="I443" s="5"/>
    </row>
    <row r="444" spans="1:9">
      <c r="A444" s="55"/>
      <c r="B444" s="2"/>
      <c r="C444" s="2"/>
      <c r="D444" s="2"/>
      <c r="E444" s="15"/>
      <c r="F444" s="15"/>
      <c r="G444" s="2"/>
      <c r="H444" s="2"/>
      <c r="I444" s="5"/>
    </row>
    <row r="445" spans="1:9">
      <c r="A445" s="55"/>
      <c r="B445" s="2"/>
      <c r="C445" s="2"/>
      <c r="D445" s="2"/>
      <c r="E445" s="15"/>
      <c r="F445" s="15"/>
      <c r="G445" s="2"/>
      <c r="H445" s="2"/>
      <c r="I445" s="5"/>
    </row>
    <row r="446" spans="1:9">
      <c r="A446" s="55"/>
      <c r="B446" s="2"/>
      <c r="C446" s="2"/>
      <c r="D446" s="2"/>
      <c r="E446" s="15"/>
      <c r="F446" s="15"/>
      <c r="G446" s="2"/>
      <c r="H446" s="2"/>
      <c r="I446" s="5"/>
    </row>
    <row r="447" spans="1:9">
      <c r="A447" s="55"/>
      <c r="B447" s="2"/>
      <c r="C447" s="2"/>
      <c r="D447" s="2"/>
      <c r="E447" s="15"/>
      <c r="F447" s="15"/>
      <c r="G447" s="2"/>
      <c r="H447" s="2"/>
      <c r="I447" s="5"/>
    </row>
    <row r="448" spans="1:9">
      <c r="A448" s="55"/>
      <c r="B448" s="2"/>
      <c r="C448" s="2"/>
      <c r="D448" s="2"/>
      <c r="E448" s="15"/>
      <c r="F448" s="15"/>
      <c r="G448" s="2"/>
      <c r="H448" s="2"/>
      <c r="I448" s="5"/>
    </row>
    <row r="449" spans="1:9">
      <c r="A449" s="55"/>
      <c r="B449" s="2"/>
      <c r="C449" s="2"/>
      <c r="D449" s="2"/>
      <c r="E449" s="15"/>
      <c r="F449" s="15"/>
      <c r="G449" s="2"/>
      <c r="H449" s="2"/>
      <c r="I449" s="5"/>
    </row>
    <row r="450" spans="1:9">
      <c r="A450" s="55"/>
      <c r="B450" s="2"/>
      <c r="C450" s="2"/>
      <c r="D450" s="2"/>
      <c r="E450" s="15"/>
      <c r="F450" s="15"/>
      <c r="G450" s="2"/>
      <c r="H450" s="2"/>
      <c r="I450" s="5"/>
    </row>
    <row r="451" spans="1:9">
      <c r="A451" s="55"/>
      <c r="B451" s="2"/>
      <c r="C451" s="2"/>
      <c r="D451" s="2"/>
      <c r="E451" s="15"/>
      <c r="F451" s="15"/>
      <c r="G451" s="2"/>
      <c r="H451" s="2"/>
      <c r="I451" s="5"/>
    </row>
    <row r="452" spans="1:9">
      <c r="A452" s="55"/>
      <c r="B452" s="2"/>
      <c r="C452" s="2"/>
      <c r="D452" s="2"/>
      <c r="E452" s="15"/>
      <c r="F452" s="15"/>
      <c r="G452" s="2"/>
      <c r="H452" s="2"/>
      <c r="I452" s="5"/>
    </row>
    <row r="453" spans="1:9">
      <c r="A453" s="55"/>
      <c r="B453" s="2"/>
      <c r="C453" s="2"/>
      <c r="D453" s="2"/>
      <c r="E453" s="15"/>
      <c r="F453" s="15"/>
      <c r="G453" s="2"/>
      <c r="H453" s="2"/>
      <c r="I453" s="5"/>
    </row>
    <row r="454" spans="1:9">
      <c r="A454" s="55"/>
      <c r="B454" s="2"/>
      <c r="C454" s="2"/>
      <c r="D454" s="2"/>
      <c r="E454" s="15"/>
      <c r="F454" s="15"/>
      <c r="G454" s="2"/>
      <c r="H454" s="2"/>
      <c r="I454" s="5"/>
    </row>
    <row r="455" spans="1:9">
      <c r="A455" s="55"/>
      <c r="B455" s="2"/>
      <c r="C455" s="2"/>
      <c r="D455" s="2"/>
      <c r="E455" s="15"/>
      <c r="F455" s="15"/>
      <c r="G455" s="2"/>
      <c r="H455" s="2"/>
      <c r="I455" s="5"/>
    </row>
    <row r="456" spans="1:9">
      <c r="A456" s="55"/>
      <c r="B456" s="2"/>
      <c r="C456" s="2"/>
      <c r="D456" s="2"/>
      <c r="E456" s="15"/>
      <c r="F456" s="15"/>
      <c r="G456" s="2"/>
      <c r="H456" s="2"/>
      <c r="I456" s="5"/>
    </row>
    <row r="457" spans="1:9">
      <c r="A457" s="55"/>
      <c r="B457" s="2"/>
      <c r="C457" s="2"/>
      <c r="D457" s="2"/>
      <c r="E457" s="15"/>
      <c r="F457" s="15"/>
      <c r="G457" s="2"/>
      <c r="H457" s="2"/>
      <c r="I457" s="5"/>
    </row>
    <row r="458" spans="1:9">
      <c r="A458" s="55"/>
      <c r="B458" s="2"/>
      <c r="C458" s="2"/>
      <c r="D458" s="2"/>
      <c r="E458" s="15"/>
      <c r="F458" s="15"/>
      <c r="G458" s="2"/>
      <c r="H458" s="2"/>
      <c r="I458" s="5"/>
    </row>
    <row r="459" spans="1:9">
      <c r="A459" s="55"/>
      <c r="B459" s="2"/>
      <c r="C459" s="2"/>
      <c r="D459" s="2"/>
      <c r="E459" s="15"/>
      <c r="F459" s="15"/>
      <c r="G459" s="2"/>
      <c r="H459" s="2"/>
      <c r="I459" s="5"/>
    </row>
    <row r="460" spans="1:9">
      <c r="A460" s="55"/>
      <c r="B460" s="2"/>
      <c r="C460" s="2"/>
      <c r="D460" s="2"/>
      <c r="E460" s="15"/>
      <c r="F460" s="15"/>
      <c r="G460" s="2"/>
      <c r="H460" s="2"/>
      <c r="I460" s="5"/>
    </row>
    <row r="461" spans="1:9">
      <c r="A461" s="55"/>
      <c r="B461" s="2"/>
      <c r="C461" s="2"/>
      <c r="D461" s="2"/>
      <c r="E461" s="15"/>
      <c r="F461" s="15"/>
      <c r="G461" s="2"/>
      <c r="H461" s="2"/>
      <c r="I461" s="5"/>
    </row>
    <row r="462" spans="1:9">
      <c r="A462" s="55"/>
      <c r="B462" s="2"/>
      <c r="C462" s="2"/>
      <c r="D462" s="2"/>
      <c r="E462" s="15"/>
      <c r="F462" s="15"/>
      <c r="G462" s="2"/>
      <c r="H462" s="2"/>
      <c r="I462" s="5"/>
    </row>
    <row r="463" spans="1:9">
      <c r="A463" s="55"/>
      <c r="B463" s="2"/>
      <c r="C463" s="2"/>
      <c r="D463" s="2"/>
      <c r="E463" s="15"/>
      <c r="F463" s="15"/>
      <c r="G463" s="2"/>
      <c r="H463" s="2"/>
      <c r="I463" s="5"/>
    </row>
    <row r="464" spans="1:9">
      <c r="A464" s="55"/>
      <c r="B464" s="2"/>
      <c r="C464" s="2"/>
      <c r="D464" s="2"/>
      <c r="E464" s="15"/>
      <c r="F464" s="15"/>
      <c r="G464" s="2"/>
      <c r="H464" s="2"/>
      <c r="I464" s="5"/>
    </row>
    <row r="465" spans="1:9">
      <c r="A465" s="55"/>
      <c r="B465" s="2"/>
      <c r="C465" s="2"/>
      <c r="D465" s="2"/>
      <c r="E465" s="15"/>
      <c r="F465" s="15"/>
      <c r="G465" s="2"/>
      <c r="H465" s="2"/>
      <c r="I465" s="5"/>
    </row>
    <row r="466" spans="1:9">
      <c r="A466" s="55"/>
      <c r="B466" s="2"/>
      <c r="C466" s="2"/>
      <c r="D466" s="2"/>
      <c r="E466" s="15"/>
      <c r="F466" s="15"/>
      <c r="G466" s="2"/>
      <c r="H466" s="2"/>
      <c r="I466" s="5"/>
    </row>
    <row r="467" spans="1:9">
      <c r="A467" s="55"/>
      <c r="B467" s="2"/>
      <c r="C467" s="2"/>
      <c r="D467" s="2"/>
      <c r="E467" s="15"/>
      <c r="F467" s="15"/>
      <c r="G467" s="2"/>
      <c r="H467" s="2"/>
      <c r="I467" s="5"/>
    </row>
    <row r="468" spans="1:9">
      <c r="A468" s="55"/>
      <c r="B468" s="2"/>
      <c r="C468" s="2"/>
      <c r="D468" s="2"/>
      <c r="E468" s="15"/>
      <c r="F468" s="15"/>
      <c r="G468" s="2"/>
      <c r="H468" s="2"/>
      <c r="I468" s="5"/>
    </row>
    <row r="469" spans="1:9">
      <c r="A469" s="55"/>
      <c r="B469" s="2"/>
      <c r="C469" s="2"/>
      <c r="D469" s="2"/>
      <c r="E469" s="15"/>
      <c r="F469" s="15"/>
      <c r="G469" s="2"/>
      <c r="H469" s="2"/>
      <c r="I469" s="5"/>
    </row>
    <row r="470" spans="1:9">
      <c r="A470" s="55"/>
      <c r="B470" s="2"/>
      <c r="C470" s="2"/>
      <c r="D470" s="2"/>
      <c r="E470" s="15"/>
      <c r="F470" s="15"/>
      <c r="G470" s="2"/>
      <c r="H470" s="2"/>
      <c r="I470" s="5"/>
    </row>
    <row r="471" spans="1:9">
      <c r="A471" s="55"/>
      <c r="B471" s="2"/>
      <c r="C471" s="2"/>
      <c r="D471" s="2"/>
      <c r="E471" s="15"/>
      <c r="F471" s="15"/>
      <c r="G471" s="2"/>
      <c r="H471" s="2"/>
      <c r="I471" s="5"/>
    </row>
    <row r="472" spans="1:9">
      <c r="A472" s="55"/>
      <c r="B472" s="2"/>
      <c r="C472" s="2"/>
      <c r="D472" s="2"/>
      <c r="E472" s="15"/>
      <c r="F472" s="15"/>
      <c r="G472" s="2"/>
      <c r="H472" s="2"/>
      <c r="I472" s="5"/>
    </row>
    <row r="473" spans="1:9">
      <c r="A473" s="55"/>
      <c r="B473" s="2"/>
      <c r="C473" s="2"/>
      <c r="D473" s="2"/>
      <c r="E473" s="15"/>
      <c r="F473" s="15"/>
      <c r="G473" s="2"/>
      <c r="H473" s="2"/>
      <c r="I473" s="5"/>
    </row>
    <row r="474" spans="1:9">
      <c r="A474" s="55"/>
      <c r="B474" s="2"/>
      <c r="C474" s="2"/>
      <c r="D474" s="2"/>
      <c r="E474" s="15"/>
      <c r="F474" s="15"/>
      <c r="G474" s="2"/>
      <c r="H474" s="2"/>
      <c r="I474" s="5"/>
    </row>
    <row r="475" spans="1:9">
      <c r="A475" s="55"/>
      <c r="B475" s="2"/>
      <c r="C475" s="2"/>
      <c r="D475" s="2"/>
      <c r="E475" s="15"/>
      <c r="F475" s="15"/>
      <c r="G475" s="2"/>
      <c r="H475" s="2"/>
      <c r="I475" s="5"/>
    </row>
    <row r="476" spans="1:9">
      <c r="A476" s="55"/>
      <c r="B476" s="2"/>
      <c r="C476" s="2"/>
      <c r="D476" s="2"/>
      <c r="E476" s="15"/>
      <c r="F476" s="15"/>
      <c r="G476" s="2"/>
      <c r="H476" s="2"/>
      <c r="I476" s="5"/>
    </row>
    <row r="477" spans="1:9">
      <c r="A477" s="55"/>
      <c r="B477" s="2"/>
      <c r="C477" s="2"/>
      <c r="D477" s="2"/>
      <c r="E477" s="15"/>
      <c r="F477" s="15"/>
      <c r="G477" s="2"/>
      <c r="H477" s="2"/>
      <c r="I477" s="5"/>
    </row>
    <row r="478" spans="1:9">
      <c r="A478" s="55"/>
      <c r="B478" s="2"/>
      <c r="C478" s="2"/>
      <c r="D478" s="2"/>
      <c r="E478" s="15"/>
      <c r="F478" s="15"/>
      <c r="G478" s="2"/>
      <c r="H478" s="2"/>
      <c r="I478" s="5"/>
    </row>
    <row r="479" spans="1:9">
      <c r="A479" s="55"/>
      <c r="B479" s="2"/>
      <c r="C479" s="2"/>
      <c r="D479" s="2"/>
      <c r="E479" s="15"/>
      <c r="F479" s="15"/>
      <c r="G479" s="2"/>
      <c r="H479" s="2"/>
      <c r="I479" s="5"/>
    </row>
    <row r="480" spans="1:9">
      <c r="A480" s="55"/>
      <c r="B480" s="2"/>
      <c r="C480" s="2"/>
      <c r="D480" s="2"/>
      <c r="E480" s="15"/>
      <c r="F480" s="15"/>
      <c r="G480" s="2"/>
      <c r="H480" s="2"/>
      <c r="I480" s="5"/>
    </row>
    <row r="481" spans="1:9">
      <c r="A481" s="55"/>
      <c r="B481" s="2"/>
      <c r="C481" s="2"/>
      <c r="D481" s="2"/>
      <c r="E481" s="15"/>
      <c r="F481" s="15"/>
      <c r="G481" s="2"/>
      <c r="H481" s="2"/>
      <c r="I481" s="5"/>
    </row>
    <row r="482" spans="1:9">
      <c r="A482" s="55"/>
      <c r="B482" s="2"/>
      <c r="C482" s="2"/>
      <c r="D482" s="2"/>
      <c r="E482" s="15"/>
      <c r="F482" s="15"/>
      <c r="G482" s="2"/>
      <c r="H482" s="2"/>
      <c r="I482" s="5"/>
    </row>
    <row r="483" spans="1:9">
      <c r="A483" s="55"/>
      <c r="B483" s="2"/>
      <c r="C483" s="2"/>
      <c r="D483" s="2"/>
      <c r="E483" s="15"/>
      <c r="F483" s="15"/>
      <c r="G483" s="2"/>
      <c r="H483" s="2"/>
      <c r="I483" s="5"/>
    </row>
    <row r="484" spans="1:9">
      <c r="A484" s="55"/>
      <c r="B484" s="2"/>
      <c r="C484" s="2"/>
      <c r="D484" s="2"/>
      <c r="E484" s="15"/>
      <c r="F484" s="15"/>
      <c r="G484" s="2"/>
      <c r="H484" s="2"/>
      <c r="I484" s="5"/>
    </row>
    <row r="485" spans="1:9">
      <c r="A485" s="55"/>
      <c r="B485" s="2"/>
      <c r="C485" s="2"/>
      <c r="D485" s="2"/>
      <c r="E485" s="15"/>
      <c r="F485" s="15"/>
      <c r="G485" s="2"/>
      <c r="H485" s="2"/>
      <c r="I485" s="5"/>
    </row>
    <row r="486" spans="1:9">
      <c r="A486" s="55"/>
      <c r="B486" s="2"/>
      <c r="C486" s="2"/>
      <c r="D486" s="2"/>
      <c r="E486" s="15"/>
      <c r="F486" s="15"/>
      <c r="G486" s="2"/>
      <c r="H486" s="2"/>
      <c r="I486" s="5"/>
    </row>
    <row r="487" spans="1:9">
      <c r="A487" s="55"/>
      <c r="B487" s="2"/>
      <c r="C487" s="2"/>
      <c r="D487" s="2"/>
      <c r="E487" s="15"/>
      <c r="F487" s="15"/>
      <c r="G487" s="2"/>
      <c r="H487" s="2"/>
      <c r="I487" s="5"/>
    </row>
    <row r="488" spans="1:9">
      <c r="A488" s="55"/>
      <c r="B488" s="2"/>
      <c r="C488" s="2"/>
      <c r="D488" s="2"/>
      <c r="E488" s="15"/>
      <c r="F488" s="15"/>
      <c r="G488" s="2"/>
      <c r="H488" s="2"/>
      <c r="I488" s="5"/>
    </row>
    <row r="489" spans="1:9">
      <c r="A489" s="55"/>
      <c r="B489" s="2"/>
      <c r="C489" s="2"/>
      <c r="D489" s="2"/>
      <c r="E489" s="15"/>
      <c r="F489" s="15"/>
      <c r="G489" s="2"/>
      <c r="H489" s="2"/>
      <c r="I489" s="5"/>
    </row>
    <row r="490" spans="1:9">
      <c r="A490" s="55"/>
      <c r="B490" s="2"/>
      <c r="C490" s="2"/>
      <c r="D490" s="2"/>
      <c r="E490" s="15"/>
      <c r="F490" s="15"/>
      <c r="G490" s="2"/>
      <c r="H490" s="2"/>
      <c r="I490" s="5"/>
    </row>
    <row r="491" spans="1:9">
      <c r="A491" s="55"/>
      <c r="B491" s="2"/>
      <c r="C491" s="2"/>
      <c r="D491" s="2"/>
      <c r="E491" s="15"/>
      <c r="F491" s="15"/>
      <c r="G491" s="2"/>
      <c r="H491" s="2"/>
      <c r="I491" s="5"/>
    </row>
    <row r="492" spans="1:9">
      <c r="A492" s="55"/>
      <c r="B492" s="2"/>
      <c r="C492" s="2"/>
      <c r="D492" s="2"/>
      <c r="E492" s="15"/>
      <c r="F492" s="15"/>
      <c r="G492" s="2"/>
      <c r="H492" s="2"/>
      <c r="I492" s="5"/>
    </row>
    <row r="493" spans="1:9">
      <c r="A493" s="55"/>
      <c r="B493" s="2"/>
      <c r="C493" s="2"/>
      <c r="D493" s="2"/>
      <c r="E493" s="15"/>
      <c r="F493" s="15"/>
      <c r="G493" s="2"/>
      <c r="H493" s="2"/>
      <c r="I493" s="5"/>
    </row>
    <row r="494" spans="1:9">
      <c r="A494" s="55"/>
      <c r="B494" s="2"/>
      <c r="C494" s="2"/>
      <c r="D494" s="2"/>
      <c r="E494" s="15"/>
      <c r="F494" s="15"/>
      <c r="G494" s="2"/>
      <c r="H494" s="2"/>
      <c r="I494" s="5"/>
    </row>
    <row r="495" spans="1:9">
      <c r="A495" s="55"/>
      <c r="B495" s="2"/>
      <c r="C495" s="2"/>
      <c r="D495" s="2"/>
      <c r="E495" s="15"/>
      <c r="F495" s="15"/>
      <c r="G495" s="2"/>
      <c r="H495" s="2"/>
      <c r="I495" s="5"/>
    </row>
    <row r="496" spans="1:9">
      <c r="A496" s="55"/>
      <c r="B496" s="2"/>
      <c r="C496" s="2"/>
      <c r="D496" s="2"/>
      <c r="E496" s="15"/>
      <c r="F496" s="15"/>
      <c r="G496" s="2"/>
      <c r="H496" s="2"/>
      <c r="I496" s="5"/>
    </row>
    <row r="497" spans="1:9">
      <c r="A497" s="55"/>
      <c r="B497" s="2"/>
      <c r="C497" s="2"/>
      <c r="D497" s="2"/>
      <c r="E497" s="15"/>
      <c r="F497" s="15"/>
      <c r="G497" s="2"/>
      <c r="H497" s="2"/>
      <c r="I497" s="5"/>
    </row>
    <row r="498" spans="1:9">
      <c r="A498" s="55"/>
      <c r="B498" s="2"/>
      <c r="C498" s="2"/>
      <c r="D498" s="2"/>
      <c r="E498" s="15"/>
      <c r="F498" s="15"/>
      <c r="G498" s="2"/>
      <c r="H498" s="2"/>
      <c r="I498" s="5"/>
    </row>
    <row r="499" spans="1:9">
      <c r="A499" s="55"/>
      <c r="B499" s="2"/>
      <c r="C499" s="2"/>
      <c r="D499" s="2"/>
      <c r="E499" s="15"/>
      <c r="F499" s="15"/>
      <c r="G499" s="2"/>
      <c r="H499" s="2"/>
      <c r="I499" s="5"/>
    </row>
    <row r="500" spans="1:9">
      <c r="A500" s="55"/>
      <c r="B500" s="2"/>
      <c r="C500" s="2"/>
      <c r="D500" s="2"/>
      <c r="E500" s="15"/>
      <c r="F500" s="15"/>
      <c r="G500" s="2"/>
      <c r="H500" s="2"/>
      <c r="I500" s="5"/>
    </row>
    <row r="501" spans="1:9">
      <c r="A501" s="55"/>
      <c r="B501" s="2"/>
      <c r="C501" s="2"/>
      <c r="D501" s="2"/>
      <c r="E501" s="15"/>
      <c r="F501" s="15"/>
      <c r="G501" s="2"/>
      <c r="H501" s="2"/>
      <c r="I501" s="5"/>
    </row>
    <row r="502" spans="1:9">
      <c r="A502" s="82"/>
      <c r="B502" s="5"/>
      <c r="C502" s="5"/>
      <c r="D502" s="2"/>
      <c r="E502" s="10"/>
      <c r="F502" s="10"/>
      <c r="G502" s="5"/>
      <c r="H502" s="5"/>
      <c r="I502" s="5"/>
    </row>
    <row r="503" spans="1:9">
      <c r="A503" s="82"/>
      <c r="B503" s="5"/>
      <c r="C503" s="5"/>
      <c r="D503" s="2"/>
      <c r="E503" s="10"/>
      <c r="F503" s="10"/>
      <c r="G503" s="5"/>
      <c r="H503" s="5"/>
      <c r="I503" s="5"/>
    </row>
    <row r="504" spans="1:9">
      <c r="A504" s="82"/>
      <c r="B504" s="5"/>
      <c r="C504" s="5"/>
      <c r="D504" s="2"/>
      <c r="E504" s="10"/>
      <c r="F504" s="10"/>
      <c r="G504" s="5"/>
      <c r="H504" s="5"/>
      <c r="I504" s="5"/>
    </row>
    <row r="505" spans="1:9">
      <c r="A505" s="82"/>
      <c r="B505" s="5"/>
      <c r="C505" s="5"/>
      <c r="D505" s="2"/>
      <c r="E505" s="10"/>
      <c r="F505" s="10"/>
      <c r="G505" s="5"/>
      <c r="H505" s="5"/>
      <c r="I505" s="5"/>
    </row>
    <row r="506" spans="1:9">
      <c r="A506" s="82"/>
      <c r="B506" s="5"/>
      <c r="C506" s="5"/>
      <c r="D506" s="2"/>
      <c r="E506" s="10"/>
      <c r="F506" s="10"/>
      <c r="G506" s="5"/>
      <c r="H506" s="5"/>
      <c r="I506" s="5"/>
    </row>
    <row r="507" spans="1:9">
      <c r="A507" s="82"/>
      <c r="B507" s="5"/>
      <c r="C507" s="5"/>
      <c r="D507" s="2"/>
      <c r="E507" s="10"/>
      <c r="F507" s="10"/>
      <c r="G507" s="5"/>
      <c r="H507" s="5"/>
      <c r="I507" s="5"/>
    </row>
    <row r="508" spans="1:9">
      <c r="A508" s="82"/>
      <c r="B508" s="5"/>
      <c r="C508" s="5"/>
      <c r="D508" s="2"/>
      <c r="E508" s="10"/>
      <c r="F508" s="10"/>
      <c r="G508" s="5"/>
      <c r="H508" s="5"/>
      <c r="I508" s="5"/>
    </row>
    <row r="509" spans="1:9">
      <c r="A509" s="82"/>
      <c r="B509" s="5"/>
      <c r="C509" s="5"/>
      <c r="D509" s="2"/>
      <c r="E509" s="10"/>
      <c r="F509" s="10"/>
      <c r="G509" s="5"/>
      <c r="H509" s="5"/>
      <c r="I509" s="5"/>
    </row>
    <row r="510" spans="1:9">
      <c r="A510" s="82"/>
      <c r="B510" s="5"/>
      <c r="C510" s="5"/>
      <c r="D510" s="2"/>
      <c r="E510" s="10"/>
      <c r="F510" s="10"/>
      <c r="G510" s="5"/>
      <c r="H510" s="5"/>
      <c r="I510" s="5"/>
    </row>
    <row r="511" spans="1:9">
      <c r="A511" s="82"/>
      <c r="B511" s="5"/>
      <c r="C511" s="5"/>
      <c r="D511" s="2"/>
      <c r="E511" s="10"/>
      <c r="F511" s="10"/>
      <c r="G511" s="5"/>
      <c r="H511" s="5"/>
      <c r="I511" s="5"/>
    </row>
    <row r="512" spans="1:9">
      <c r="A512" s="82"/>
      <c r="B512" s="5"/>
      <c r="C512" s="5"/>
      <c r="D512" s="2"/>
      <c r="E512" s="10"/>
      <c r="F512" s="10"/>
      <c r="G512" s="5"/>
      <c r="H512" s="5"/>
      <c r="I512" s="5"/>
    </row>
    <row r="513" spans="1:9">
      <c r="A513" s="82"/>
      <c r="B513" s="5"/>
      <c r="C513" s="5"/>
      <c r="D513" s="2"/>
      <c r="E513" s="10"/>
      <c r="F513" s="10"/>
      <c r="G513" s="5"/>
      <c r="H513" s="5"/>
      <c r="I513" s="5"/>
    </row>
    <row r="514" spans="1:9">
      <c r="A514" s="82"/>
      <c r="B514" s="5"/>
      <c r="C514" s="5"/>
      <c r="D514" s="2"/>
      <c r="E514" s="10"/>
      <c r="F514" s="10"/>
      <c r="G514" s="5"/>
      <c r="H514" s="5"/>
      <c r="I514" s="5"/>
    </row>
    <row r="515" spans="1:9">
      <c r="A515" s="82"/>
      <c r="B515" s="5"/>
      <c r="C515" s="5"/>
      <c r="D515" s="2"/>
      <c r="E515" s="10"/>
      <c r="F515" s="10"/>
      <c r="G515" s="5"/>
      <c r="H515" s="5"/>
      <c r="I515" s="5"/>
    </row>
    <row r="516" spans="1:9">
      <c r="A516" s="82"/>
      <c r="B516" s="5"/>
      <c r="C516" s="5"/>
      <c r="D516" s="2"/>
      <c r="E516" s="10"/>
      <c r="F516" s="10"/>
      <c r="G516" s="5"/>
      <c r="H516" s="5"/>
      <c r="I516" s="5"/>
    </row>
    <row r="517" spans="1:9">
      <c r="A517" s="82"/>
      <c r="B517" s="5"/>
      <c r="C517" s="5"/>
      <c r="D517" s="2"/>
      <c r="E517" s="10"/>
      <c r="F517" s="10"/>
      <c r="G517" s="5"/>
      <c r="H517" s="5"/>
      <c r="I517" s="5"/>
    </row>
    <row r="518" spans="1:9">
      <c r="A518" s="82"/>
      <c r="B518" s="5"/>
      <c r="C518" s="5"/>
      <c r="D518" s="2"/>
      <c r="E518" s="10"/>
      <c r="F518" s="10"/>
      <c r="G518" s="5"/>
      <c r="H518" s="5"/>
      <c r="I518" s="5"/>
    </row>
    <row r="519" spans="1:9">
      <c r="A519" s="82"/>
      <c r="B519" s="5"/>
      <c r="C519" s="5"/>
      <c r="D519" s="2"/>
      <c r="E519" s="10"/>
      <c r="F519" s="10"/>
      <c r="G519" s="5"/>
      <c r="H519" s="5"/>
      <c r="I519" s="5"/>
    </row>
    <row r="520" spans="1:9">
      <c r="A520" s="82"/>
      <c r="B520" s="5"/>
      <c r="C520" s="5"/>
      <c r="D520" s="2"/>
      <c r="E520" s="10"/>
      <c r="F520" s="10"/>
      <c r="G520" s="5"/>
      <c r="H520" s="5"/>
      <c r="I520" s="5"/>
    </row>
    <row r="521" spans="1:9">
      <c r="A521" s="82"/>
      <c r="B521" s="5"/>
      <c r="C521" s="5"/>
      <c r="D521" s="2"/>
      <c r="E521" s="10"/>
      <c r="F521" s="10"/>
      <c r="G521" s="5"/>
      <c r="H521" s="5"/>
      <c r="I521" s="5"/>
    </row>
    <row r="522" spans="1:9">
      <c r="A522" s="82"/>
      <c r="B522" s="5"/>
      <c r="C522" s="5"/>
      <c r="D522" s="2"/>
      <c r="E522" s="10"/>
      <c r="F522" s="10"/>
      <c r="G522" s="5"/>
      <c r="H522" s="5"/>
      <c r="I522" s="5"/>
    </row>
    <row r="523" spans="1:9">
      <c r="A523" s="82"/>
      <c r="B523" s="5"/>
      <c r="C523" s="5"/>
      <c r="D523" s="2"/>
      <c r="E523" s="10"/>
      <c r="F523" s="10"/>
      <c r="G523" s="5"/>
      <c r="H523" s="5"/>
      <c r="I523" s="5"/>
    </row>
    <row r="524" spans="1:9">
      <c r="A524" s="82"/>
      <c r="B524" s="5"/>
      <c r="C524" s="5"/>
      <c r="D524" s="2"/>
      <c r="E524" s="10"/>
      <c r="F524" s="10"/>
      <c r="G524" s="5"/>
      <c r="H524" s="5"/>
      <c r="I524" s="5"/>
    </row>
    <row r="525" spans="1:9">
      <c r="A525" s="82"/>
      <c r="B525" s="5"/>
      <c r="C525" s="5"/>
      <c r="D525" s="2"/>
      <c r="E525" s="10"/>
      <c r="F525" s="10"/>
      <c r="G525" s="5"/>
      <c r="H525" s="5"/>
      <c r="I525" s="5"/>
    </row>
    <row r="526" spans="1:9">
      <c r="A526" s="82"/>
      <c r="B526" s="5"/>
      <c r="C526" s="5"/>
      <c r="D526" s="2"/>
      <c r="E526" s="10"/>
      <c r="F526" s="10"/>
      <c r="G526" s="5"/>
      <c r="H526" s="5"/>
      <c r="I526" s="5"/>
    </row>
    <row r="527" spans="1:9">
      <c r="A527" s="82"/>
      <c r="B527" s="5"/>
      <c r="C527" s="5"/>
      <c r="D527" s="2"/>
      <c r="E527" s="10"/>
      <c r="F527" s="10"/>
      <c r="G527" s="5"/>
      <c r="H527" s="5"/>
      <c r="I527" s="5"/>
    </row>
    <row r="528" spans="1:9">
      <c r="A528" s="82"/>
      <c r="B528" s="5"/>
      <c r="C528" s="5"/>
      <c r="D528" s="2"/>
      <c r="E528" s="10"/>
      <c r="F528" s="10"/>
      <c r="G528" s="5"/>
      <c r="H528" s="5"/>
      <c r="I528" s="5"/>
    </row>
    <row r="529" spans="1:9">
      <c r="A529" s="82"/>
      <c r="B529" s="5"/>
      <c r="C529" s="5"/>
      <c r="D529" s="2"/>
      <c r="E529" s="10"/>
      <c r="F529" s="10"/>
      <c r="G529" s="5"/>
      <c r="H529" s="5"/>
      <c r="I529" s="5"/>
    </row>
    <row r="530" spans="1:9">
      <c r="A530" s="82"/>
      <c r="B530" s="5"/>
      <c r="C530" s="5"/>
      <c r="D530" s="2"/>
      <c r="E530" s="10"/>
      <c r="F530" s="10"/>
      <c r="G530" s="5"/>
      <c r="H530" s="5"/>
      <c r="I530" s="5"/>
    </row>
    <row r="531" spans="1:9">
      <c r="A531" s="82"/>
      <c r="B531" s="5"/>
      <c r="C531" s="5"/>
      <c r="D531" s="2"/>
      <c r="E531" s="10"/>
      <c r="F531" s="10"/>
      <c r="G531" s="5"/>
      <c r="H531" s="5"/>
      <c r="I531" s="5"/>
    </row>
    <row r="532" spans="1:9">
      <c r="A532" s="82"/>
      <c r="B532" s="5"/>
      <c r="C532" s="5"/>
      <c r="D532" s="2"/>
      <c r="E532" s="10"/>
      <c r="F532" s="10"/>
      <c r="G532" s="5"/>
      <c r="H532" s="5"/>
      <c r="I532" s="5"/>
    </row>
    <row r="533" spans="1:9">
      <c r="A533" s="82"/>
      <c r="B533" s="5"/>
      <c r="C533" s="5"/>
      <c r="D533" s="2"/>
      <c r="E533" s="10"/>
      <c r="F533" s="10"/>
      <c r="G533" s="5"/>
      <c r="H533" s="5"/>
      <c r="I533" s="5"/>
    </row>
    <row r="534" spans="1:9">
      <c r="A534" s="82"/>
      <c r="B534" s="5"/>
      <c r="C534" s="5"/>
      <c r="D534" s="2"/>
      <c r="E534" s="10"/>
      <c r="F534" s="10"/>
      <c r="G534" s="5"/>
      <c r="H534" s="5"/>
      <c r="I534" s="5"/>
    </row>
    <row r="535" spans="1:9">
      <c r="A535" s="82"/>
      <c r="B535" s="5"/>
      <c r="C535" s="5"/>
      <c r="D535" s="2"/>
      <c r="E535" s="10"/>
      <c r="F535" s="10"/>
      <c r="G535" s="5"/>
      <c r="H535" s="5"/>
      <c r="I535" s="5"/>
    </row>
    <row r="536" spans="1:9">
      <c r="A536" s="82"/>
      <c r="B536" s="5"/>
      <c r="C536" s="5"/>
      <c r="D536" s="2"/>
      <c r="E536" s="10"/>
      <c r="F536" s="10"/>
      <c r="G536" s="5"/>
      <c r="H536" s="5"/>
      <c r="I536" s="5"/>
    </row>
    <row r="537" spans="1:9">
      <c r="A537" s="82"/>
      <c r="B537" s="5"/>
      <c r="C537" s="5"/>
      <c r="D537" s="2"/>
      <c r="E537" s="10"/>
      <c r="F537" s="10"/>
      <c r="G537" s="5"/>
      <c r="H537" s="5"/>
      <c r="I537" s="5"/>
    </row>
    <row r="538" spans="1:9">
      <c r="A538" s="82"/>
      <c r="B538" s="5"/>
      <c r="C538" s="5"/>
      <c r="D538" s="2"/>
      <c r="E538" s="10"/>
      <c r="F538" s="10"/>
      <c r="G538" s="5"/>
      <c r="H538" s="5"/>
      <c r="I538" s="5"/>
    </row>
    <row r="539" spans="1:9">
      <c r="A539" s="82"/>
      <c r="B539" s="5"/>
      <c r="C539" s="5"/>
      <c r="D539" s="2"/>
      <c r="E539" s="10"/>
      <c r="F539" s="10"/>
      <c r="G539" s="5"/>
      <c r="H539" s="5"/>
      <c r="I539" s="5"/>
    </row>
    <row r="540" spans="1:9">
      <c r="A540" s="82"/>
      <c r="B540" s="5"/>
      <c r="C540" s="5"/>
      <c r="D540" s="2"/>
      <c r="E540" s="10"/>
      <c r="F540" s="10"/>
      <c r="G540" s="5"/>
      <c r="H540" s="5"/>
      <c r="I540" s="5"/>
    </row>
    <row r="541" spans="1:9">
      <c r="A541" s="82"/>
      <c r="B541" s="5"/>
      <c r="C541" s="5"/>
      <c r="D541" s="2"/>
      <c r="E541" s="10"/>
      <c r="F541" s="10"/>
      <c r="G541" s="5"/>
      <c r="H541" s="5"/>
      <c r="I541" s="5"/>
    </row>
    <row r="542" spans="1:9">
      <c r="A542" s="82"/>
      <c r="B542" s="5"/>
      <c r="C542" s="5"/>
      <c r="D542" s="2"/>
      <c r="E542" s="10"/>
      <c r="F542" s="10"/>
      <c r="G542" s="5"/>
      <c r="H542" s="5"/>
      <c r="I542" s="5"/>
    </row>
    <row r="543" spans="1:9">
      <c r="A543" s="82"/>
      <c r="B543" s="5"/>
      <c r="C543" s="5"/>
      <c r="D543" s="2"/>
      <c r="E543" s="10"/>
      <c r="F543" s="10"/>
      <c r="G543" s="5"/>
      <c r="H543" s="5"/>
      <c r="I543" s="5"/>
    </row>
    <row r="544" spans="1:9">
      <c r="A544" s="82"/>
      <c r="B544" s="5"/>
      <c r="C544" s="5"/>
      <c r="D544" s="2"/>
      <c r="E544" s="10"/>
      <c r="F544" s="10"/>
      <c r="G544" s="5"/>
      <c r="H544" s="5"/>
      <c r="I544" s="5"/>
    </row>
    <row r="545" spans="1:9">
      <c r="A545" s="82"/>
      <c r="B545" s="5"/>
      <c r="C545" s="5"/>
      <c r="D545" s="2"/>
      <c r="E545" s="10"/>
      <c r="F545" s="10"/>
      <c r="G545" s="5"/>
      <c r="H545" s="5"/>
      <c r="I545" s="5"/>
    </row>
    <row r="546" spans="1:9">
      <c r="A546" s="82"/>
      <c r="B546" s="5"/>
      <c r="C546" s="5"/>
      <c r="D546" s="2"/>
      <c r="E546" s="10"/>
      <c r="F546" s="10"/>
      <c r="G546" s="5"/>
      <c r="H546" s="5"/>
      <c r="I546" s="5"/>
    </row>
    <row r="547" spans="1:9">
      <c r="A547" s="82"/>
      <c r="B547" s="5"/>
      <c r="C547" s="5"/>
      <c r="D547" s="2"/>
      <c r="E547" s="10"/>
      <c r="F547" s="10"/>
      <c r="G547" s="5"/>
      <c r="H547" s="5"/>
      <c r="I547" s="5"/>
    </row>
    <row r="548" spans="1:9">
      <c r="A548" s="82"/>
      <c r="B548" s="5"/>
      <c r="C548" s="5"/>
      <c r="D548" s="2"/>
      <c r="E548" s="10"/>
      <c r="F548" s="10"/>
      <c r="G548" s="5"/>
      <c r="H548" s="5"/>
      <c r="I548" s="5"/>
    </row>
    <row r="549" spans="1:9">
      <c r="A549" s="82"/>
      <c r="B549" s="5"/>
      <c r="C549" s="5"/>
      <c r="D549" s="2"/>
      <c r="E549" s="10"/>
      <c r="F549" s="10"/>
      <c r="G549" s="5"/>
      <c r="H549" s="5"/>
      <c r="I549" s="5"/>
    </row>
    <row r="550" spans="1:9">
      <c r="A550" s="82"/>
      <c r="B550" s="5"/>
      <c r="C550" s="5"/>
      <c r="D550" s="2"/>
      <c r="E550" s="10"/>
      <c r="F550" s="10"/>
      <c r="G550" s="5"/>
      <c r="H550" s="5"/>
      <c r="I550" s="5"/>
    </row>
    <row r="551" spans="1:9">
      <c r="A551" s="82"/>
      <c r="B551" s="5"/>
      <c r="C551" s="5"/>
      <c r="D551" s="2"/>
      <c r="E551" s="10"/>
      <c r="F551" s="10"/>
      <c r="G551" s="5"/>
      <c r="H551" s="5"/>
      <c r="I551" s="5"/>
    </row>
    <row r="552" spans="1:9">
      <c r="A552" s="82"/>
      <c r="B552" s="5"/>
      <c r="C552" s="5"/>
      <c r="D552" s="2"/>
      <c r="E552" s="10"/>
      <c r="F552" s="10"/>
      <c r="G552" s="5"/>
      <c r="H552" s="5"/>
      <c r="I552" s="5"/>
    </row>
    <row r="553" spans="1:9">
      <c r="A553" s="82"/>
      <c r="B553" s="5"/>
      <c r="C553" s="5"/>
      <c r="D553" s="2"/>
      <c r="E553" s="10"/>
      <c r="F553" s="10"/>
      <c r="G553" s="5"/>
      <c r="H553" s="5"/>
      <c r="I553" s="5"/>
    </row>
    <row r="554" spans="1:9">
      <c r="A554" s="82"/>
      <c r="B554" s="5"/>
      <c r="C554" s="5"/>
      <c r="D554" s="2"/>
      <c r="E554" s="10"/>
      <c r="F554" s="10"/>
      <c r="G554" s="5"/>
      <c r="H554" s="5"/>
      <c r="I554" s="5"/>
    </row>
    <row r="555" spans="1:9">
      <c r="A555" s="82"/>
      <c r="B555" s="5"/>
      <c r="C555" s="5"/>
      <c r="D555" s="2"/>
      <c r="E555" s="10"/>
      <c r="F555" s="10"/>
      <c r="G555" s="5"/>
      <c r="H555" s="5"/>
      <c r="I555" s="5"/>
    </row>
    <row r="556" spans="1:9">
      <c r="A556" s="82"/>
      <c r="B556" s="5"/>
      <c r="C556" s="5"/>
      <c r="D556" s="2"/>
      <c r="E556" s="10"/>
      <c r="F556" s="10"/>
      <c r="G556" s="5"/>
      <c r="H556" s="5"/>
      <c r="I556" s="5"/>
    </row>
    <row r="557" spans="1:9">
      <c r="A557" s="82"/>
      <c r="B557" s="5"/>
      <c r="C557" s="5"/>
      <c r="D557" s="2"/>
      <c r="E557" s="10"/>
      <c r="F557" s="10"/>
      <c r="G557" s="5"/>
      <c r="H557" s="5"/>
      <c r="I557" s="5"/>
    </row>
    <row r="558" spans="1:9">
      <c r="A558" s="82"/>
      <c r="B558" s="5"/>
      <c r="C558" s="5"/>
      <c r="D558" s="2"/>
      <c r="E558" s="10"/>
      <c r="F558" s="10"/>
      <c r="G558" s="5"/>
      <c r="H558" s="5"/>
      <c r="I558" s="5"/>
    </row>
    <row r="559" spans="1:9">
      <c r="A559" s="82"/>
      <c r="B559" s="5"/>
      <c r="C559" s="5"/>
      <c r="D559" s="2"/>
      <c r="E559" s="10"/>
      <c r="F559" s="10"/>
      <c r="G559" s="5"/>
      <c r="H559" s="5"/>
      <c r="I559" s="5"/>
    </row>
    <row r="560" spans="1:9">
      <c r="A560" s="82"/>
      <c r="B560" s="5"/>
      <c r="C560" s="5"/>
      <c r="D560" s="2"/>
      <c r="E560" s="10"/>
      <c r="F560" s="10"/>
      <c r="G560" s="5"/>
      <c r="H560" s="5"/>
      <c r="I560" s="5"/>
    </row>
    <row r="561" spans="1:9">
      <c r="A561" s="82"/>
      <c r="B561" s="5"/>
      <c r="C561" s="5"/>
      <c r="D561" s="2"/>
      <c r="E561" s="10"/>
      <c r="F561" s="10"/>
      <c r="G561" s="5"/>
      <c r="H561" s="5"/>
      <c r="I561" s="5"/>
    </row>
    <row r="562" spans="1:9">
      <c r="A562" s="82"/>
      <c r="B562" s="5"/>
      <c r="C562" s="5"/>
      <c r="D562" s="2"/>
      <c r="E562" s="10"/>
      <c r="F562" s="10"/>
      <c r="G562" s="5"/>
      <c r="H562" s="5"/>
      <c r="I562" s="5"/>
    </row>
    <row r="563" spans="1:9">
      <c r="A563" s="82"/>
      <c r="B563" s="5"/>
      <c r="C563" s="5"/>
      <c r="D563" s="2"/>
      <c r="E563" s="10"/>
      <c r="F563" s="10"/>
      <c r="G563" s="5"/>
      <c r="H563" s="5"/>
      <c r="I563" s="5"/>
    </row>
    <row r="564" spans="1:9">
      <c r="A564" s="82"/>
      <c r="B564" s="5"/>
      <c r="C564" s="5"/>
      <c r="D564" s="2"/>
      <c r="E564" s="10"/>
      <c r="F564" s="10"/>
      <c r="G564" s="5"/>
      <c r="H564" s="5"/>
      <c r="I564" s="5"/>
    </row>
    <row r="565" spans="1:9">
      <c r="A565" s="82"/>
      <c r="B565" s="5"/>
      <c r="C565" s="5"/>
      <c r="D565" s="2"/>
      <c r="E565" s="10"/>
      <c r="F565" s="10"/>
      <c r="G565" s="5"/>
      <c r="H565" s="5"/>
      <c r="I565" s="5"/>
    </row>
    <row r="566" spans="1:9">
      <c r="A566" s="82"/>
      <c r="B566" s="5"/>
      <c r="C566" s="5"/>
      <c r="D566" s="2"/>
      <c r="E566" s="10"/>
      <c r="F566" s="10"/>
      <c r="G566" s="5"/>
      <c r="H566" s="5"/>
      <c r="I566" s="5"/>
    </row>
    <row r="567" spans="1:9">
      <c r="A567" s="82"/>
      <c r="B567" s="5"/>
      <c r="C567" s="5"/>
      <c r="D567" s="2"/>
      <c r="E567" s="10"/>
      <c r="F567" s="10"/>
      <c r="G567" s="5"/>
      <c r="H567" s="5"/>
      <c r="I567" s="5"/>
    </row>
    <row r="568" spans="1:9">
      <c r="A568" s="82"/>
      <c r="B568" s="5"/>
      <c r="C568" s="5"/>
      <c r="D568" s="2"/>
      <c r="E568" s="10"/>
      <c r="F568" s="10"/>
      <c r="G568" s="5"/>
      <c r="H568" s="5"/>
      <c r="I568" s="5"/>
    </row>
    <row r="569" spans="1:9">
      <c r="A569" s="82"/>
      <c r="B569" s="5"/>
      <c r="C569" s="5"/>
      <c r="D569" s="2"/>
      <c r="E569" s="10"/>
      <c r="F569" s="10"/>
      <c r="G569" s="5"/>
      <c r="H569" s="5"/>
      <c r="I569" s="5"/>
    </row>
    <row r="570" spans="1:9">
      <c r="A570" s="82"/>
      <c r="B570" s="5"/>
      <c r="C570" s="5"/>
      <c r="D570" s="2"/>
      <c r="E570" s="10"/>
      <c r="F570" s="10"/>
      <c r="G570" s="5"/>
      <c r="H570" s="5"/>
      <c r="I570" s="5"/>
    </row>
    <row r="571" spans="1:9">
      <c r="A571" s="82"/>
      <c r="B571" s="5"/>
      <c r="C571" s="5"/>
      <c r="D571" s="2"/>
      <c r="E571" s="10"/>
      <c r="F571" s="10"/>
      <c r="G571" s="5"/>
      <c r="H571" s="5"/>
      <c r="I571" s="5"/>
    </row>
    <row r="572" spans="1:9">
      <c r="A572" s="82"/>
      <c r="B572" s="5"/>
      <c r="C572" s="5"/>
      <c r="D572" s="2"/>
      <c r="E572" s="10"/>
      <c r="F572" s="10"/>
      <c r="G572" s="5"/>
      <c r="H572" s="5"/>
      <c r="I572" s="5"/>
    </row>
    <row r="573" spans="1:9">
      <c r="A573" s="82"/>
      <c r="B573" s="5"/>
      <c r="C573" s="5"/>
      <c r="D573" s="2"/>
      <c r="E573" s="10"/>
      <c r="F573" s="10"/>
      <c r="G573" s="5"/>
      <c r="H573" s="5"/>
      <c r="I573" s="5"/>
    </row>
    <row r="574" spans="1:9">
      <c r="A574" s="82"/>
      <c r="B574" s="5"/>
      <c r="C574" s="5"/>
      <c r="D574" s="2"/>
      <c r="E574" s="10"/>
      <c r="F574" s="10"/>
      <c r="G574" s="5"/>
      <c r="H574" s="5"/>
      <c r="I574" s="5"/>
    </row>
    <row r="575" spans="1:9">
      <c r="A575" s="82"/>
      <c r="B575" s="5"/>
      <c r="C575" s="5"/>
      <c r="D575" s="2"/>
      <c r="E575" s="10"/>
      <c r="F575" s="10"/>
      <c r="G575" s="5"/>
      <c r="H575" s="5"/>
      <c r="I575" s="5"/>
    </row>
    <row r="576" spans="1:9">
      <c r="A576" s="82"/>
      <c r="B576" s="5"/>
      <c r="C576" s="5"/>
      <c r="D576" s="2"/>
      <c r="E576" s="10"/>
      <c r="F576" s="10"/>
      <c r="G576" s="5"/>
      <c r="H576" s="5"/>
      <c r="I576" s="5"/>
    </row>
    <row r="577" spans="1:9">
      <c r="A577" s="82"/>
      <c r="B577" s="5"/>
      <c r="C577" s="5"/>
      <c r="D577" s="2"/>
      <c r="E577" s="10"/>
      <c r="F577" s="10"/>
      <c r="G577" s="5"/>
      <c r="H577" s="5"/>
      <c r="I577" s="5"/>
    </row>
    <row r="578" spans="1:9">
      <c r="A578" s="82"/>
      <c r="B578" s="5"/>
      <c r="C578" s="5"/>
      <c r="D578" s="2"/>
      <c r="E578" s="10"/>
      <c r="F578" s="10"/>
      <c r="G578" s="5"/>
      <c r="H578" s="5"/>
      <c r="I578" s="5"/>
    </row>
    <row r="579" spans="1:9">
      <c r="A579" s="82"/>
      <c r="B579" s="5"/>
      <c r="C579" s="5"/>
      <c r="D579" s="2"/>
      <c r="E579" s="10"/>
      <c r="F579" s="10"/>
      <c r="G579" s="5"/>
      <c r="H579" s="5"/>
      <c r="I579" s="5"/>
    </row>
    <row r="580" spans="1:9">
      <c r="A580" s="82"/>
      <c r="B580" s="5"/>
      <c r="C580" s="5"/>
      <c r="D580" s="2"/>
      <c r="E580" s="10"/>
      <c r="F580" s="10"/>
      <c r="G580" s="5"/>
      <c r="H580" s="5"/>
      <c r="I580" s="5"/>
    </row>
    <row r="581" spans="1:9">
      <c r="A581" s="82"/>
      <c r="B581" s="5"/>
      <c r="C581" s="5"/>
      <c r="D581" s="2"/>
      <c r="E581" s="10"/>
      <c r="F581" s="10"/>
      <c r="G581" s="5"/>
      <c r="H581" s="5"/>
      <c r="I581" s="5"/>
    </row>
    <row r="582" spans="1:9">
      <c r="A582" s="82"/>
      <c r="B582" s="5"/>
      <c r="C582" s="5"/>
      <c r="D582" s="2"/>
      <c r="E582" s="10"/>
      <c r="F582" s="10"/>
      <c r="G582" s="5"/>
      <c r="H582" s="5"/>
      <c r="I582" s="5"/>
    </row>
    <row r="583" spans="1:9">
      <c r="A583" s="82"/>
      <c r="B583" s="5"/>
      <c r="C583" s="5"/>
      <c r="D583" s="2"/>
      <c r="E583" s="10"/>
      <c r="F583" s="10"/>
      <c r="G583" s="5"/>
      <c r="H583" s="5"/>
      <c r="I583" s="5"/>
    </row>
    <row r="584" spans="1:9">
      <c r="A584" s="82"/>
      <c r="B584" s="5"/>
      <c r="C584" s="5"/>
      <c r="D584" s="2"/>
      <c r="E584" s="10"/>
      <c r="F584" s="10"/>
      <c r="G584" s="5"/>
      <c r="H584" s="5"/>
      <c r="I584" s="5"/>
    </row>
    <row r="585" spans="1:9">
      <c r="A585" s="82"/>
      <c r="B585" s="5"/>
      <c r="C585" s="5"/>
      <c r="D585" s="2"/>
      <c r="E585" s="10"/>
      <c r="F585" s="10"/>
      <c r="G585" s="5"/>
      <c r="H585" s="5"/>
      <c r="I585" s="5"/>
    </row>
    <row r="586" spans="1:9">
      <c r="A586" s="82"/>
      <c r="B586" s="5"/>
      <c r="C586" s="5"/>
      <c r="D586" s="2"/>
      <c r="E586" s="10"/>
      <c r="F586" s="10"/>
      <c r="G586" s="5"/>
      <c r="H586" s="5"/>
      <c r="I586" s="5"/>
    </row>
  </sheetData>
  <conditionalFormatting sqref="E2:E501">
    <cfRule type="expression" dxfId="4" priority="6">
      <formula>AND(E2&lt;&gt;"",E2=0)</formula>
    </cfRule>
    <cfRule type="expression" dxfId="3" priority="7">
      <formula>AND(E2&lt;&gt;"",E2=2)</formula>
    </cfRule>
  </conditionalFormatting>
  <conditionalFormatting sqref="E2:F501">
    <cfRule type="expression" dxfId="2" priority="5">
      <formula>AND(E2&lt;&gt;"",E2=1)</formula>
    </cfRule>
  </conditionalFormatting>
  <conditionalFormatting sqref="F2:F501">
    <cfRule type="expression" dxfId="1" priority="9">
      <formula>AND(F2&lt;&gt;"",F2=0)</formula>
    </cfRule>
    <cfRule type="expression" dxfId="0" priority="10">
      <formula>AND(F2&lt;&gt;"",F2=-1)</formula>
    </cfRule>
  </conditionalFormatting>
  <dataValidations count="4">
    <dataValidation type="list" sqref="E2:E501" xr:uid="{00000000-0002-0000-0200-000001000000}">
      <formula1>"1,0,2"</formula1>
    </dataValidation>
    <dataValidation type="list" sqref="F2:F501" xr:uid="{00000000-0002-0000-0200-000002000000}">
      <formula1>"1,0,-1"</formula1>
    </dataValidation>
    <dataValidation type="list" sqref="G2:G501 H49" xr:uid="{00000000-0002-0000-0200-000003000000}">
      <formula1>"1 Økonomi og drift,2 Arbejdsliv og medarbejdere,3 Strategi og positionering,4 Regulering og rammer,5 Teknologi og udvikling,6 Manglende anvendelse"</formula1>
    </dataValidation>
    <dataValidation type="list" sqref="C1:C1048576" xr:uid="{F5636A74-F3B0-4D94-A3A5-28B13233B501}">
      <formula1>"Nationale nyhedsmedier,Regionale medier,Lokale medier,Magasiner/tidsskrifter,Fagmedier,Nyhedsbureauer"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topLeftCell="A2" workbookViewId="0">
      <selection activeCell="C17" sqref="C17"/>
    </sheetView>
  </sheetViews>
  <sheetFormatPr baseColWidth="10" defaultColWidth="8.83203125" defaultRowHeight="14"/>
  <cols>
    <col min="1" max="1" width="10" customWidth="1"/>
    <col min="2" max="2" width="30" customWidth="1"/>
    <col min="3" max="3" width="98.83203125" customWidth="1"/>
    <col min="4" max="4" width="62" customWidth="1"/>
  </cols>
  <sheetData>
    <row r="1" spans="1:4" ht="26" customHeight="1">
      <c r="A1" s="83" t="s">
        <v>1741</v>
      </c>
      <c r="B1" s="84"/>
      <c r="C1" s="85"/>
      <c r="D1" s="38"/>
    </row>
    <row r="2" spans="1:4" ht="15" customHeight="1">
      <c r="A2" s="39" t="s">
        <v>1742</v>
      </c>
      <c r="B2" s="38" t="s">
        <v>1743</v>
      </c>
      <c r="C2" s="40" t="s">
        <v>1744</v>
      </c>
      <c r="D2" s="38"/>
    </row>
    <row r="3" spans="1:4" ht="15" customHeight="1">
      <c r="A3" s="20">
        <v>1</v>
      </c>
      <c r="B3" s="21" t="s">
        <v>1745</v>
      </c>
      <c r="C3" s="22" t="s">
        <v>1746</v>
      </c>
      <c r="D3" s="33"/>
    </row>
    <row r="4" spans="1:4" ht="15" customHeight="1">
      <c r="A4" s="23">
        <v>0</v>
      </c>
      <c r="B4" s="24" t="s">
        <v>1747</v>
      </c>
      <c r="C4" s="25" t="s">
        <v>1748</v>
      </c>
      <c r="D4" s="33"/>
    </row>
    <row r="5" spans="1:4" ht="15" customHeight="1">
      <c r="A5" s="26">
        <v>2</v>
      </c>
      <c r="B5" s="27" t="s">
        <v>1749</v>
      </c>
      <c r="C5" s="28" t="s">
        <v>1750</v>
      </c>
      <c r="D5" s="33"/>
    </row>
    <row r="6" spans="1:4" ht="26" customHeight="1">
      <c r="A6" s="5"/>
      <c r="B6" s="5"/>
      <c r="C6" s="5"/>
      <c r="D6" s="5"/>
    </row>
    <row r="7" spans="1:4" ht="33" customHeight="1">
      <c r="A7" s="83" t="s">
        <v>1751</v>
      </c>
      <c r="B7" s="84"/>
      <c r="C7" s="85"/>
      <c r="D7" s="38"/>
    </row>
    <row r="8" spans="1:4" ht="15" customHeight="1">
      <c r="A8" s="39" t="s">
        <v>1742</v>
      </c>
      <c r="B8" s="38" t="s">
        <v>1743</v>
      </c>
      <c r="C8" s="40" t="s">
        <v>1744</v>
      </c>
      <c r="D8" s="38"/>
    </row>
    <row r="9" spans="1:4" ht="15" customHeight="1">
      <c r="A9" s="20">
        <v>1</v>
      </c>
      <c r="B9" s="21" t="s">
        <v>1752</v>
      </c>
      <c r="C9" s="22" t="s">
        <v>1753</v>
      </c>
      <c r="D9" s="33"/>
    </row>
    <row r="10" spans="1:4" ht="15" customHeight="1">
      <c r="A10" s="29">
        <v>0</v>
      </c>
      <c r="B10" s="30" t="s">
        <v>1754</v>
      </c>
      <c r="C10" s="31" t="s">
        <v>1755</v>
      </c>
      <c r="D10" s="33"/>
    </row>
    <row r="11" spans="1:4" ht="15">
      <c r="A11" s="41">
        <v>-1</v>
      </c>
      <c r="B11" s="42" t="s">
        <v>1756</v>
      </c>
      <c r="C11" s="43" t="s">
        <v>1757</v>
      </c>
      <c r="D11" s="33"/>
    </row>
    <row r="12" spans="1:4" ht="26" customHeight="1">
      <c r="A12" s="33"/>
      <c r="B12" s="33"/>
      <c r="C12" s="33"/>
      <c r="D12" s="33"/>
    </row>
    <row r="13" spans="1:4" ht="31" customHeight="1">
      <c r="A13" s="86" t="s">
        <v>1758</v>
      </c>
      <c r="B13" s="87"/>
      <c r="C13" s="88"/>
      <c r="D13" s="44" t="s">
        <v>1759</v>
      </c>
    </row>
    <row r="14" spans="1:4" ht="15" customHeight="1">
      <c r="A14" s="39" t="s">
        <v>1742</v>
      </c>
      <c r="B14" s="38" t="s">
        <v>1760</v>
      </c>
      <c r="C14" s="40" t="s">
        <v>1744</v>
      </c>
      <c r="D14" s="5"/>
    </row>
    <row r="15" spans="1:4" ht="15" customHeight="1">
      <c r="A15" s="32">
        <v>1</v>
      </c>
      <c r="B15" s="33" t="s">
        <v>1761</v>
      </c>
      <c r="C15" s="34" t="s">
        <v>1762</v>
      </c>
      <c r="D15" s="45" t="s">
        <v>1763</v>
      </c>
    </row>
    <row r="16" spans="1:4" ht="15" customHeight="1">
      <c r="A16" s="32">
        <v>2</v>
      </c>
      <c r="B16" s="33" t="s">
        <v>1764</v>
      </c>
      <c r="C16" s="34" t="s">
        <v>1765</v>
      </c>
      <c r="D16" s="45" t="s">
        <v>1766</v>
      </c>
    </row>
    <row r="17" spans="1:4" ht="15" customHeight="1">
      <c r="A17" s="32">
        <v>3</v>
      </c>
      <c r="B17" s="33" t="s">
        <v>1767</v>
      </c>
      <c r="C17" s="34" t="s">
        <v>1768</v>
      </c>
      <c r="D17" s="45" t="s">
        <v>1769</v>
      </c>
    </row>
    <row r="18" spans="1:4" ht="15" customHeight="1">
      <c r="A18" s="32">
        <v>4</v>
      </c>
      <c r="B18" s="33" t="s">
        <v>1770</v>
      </c>
      <c r="C18" s="34" t="s">
        <v>1771</v>
      </c>
      <c r="D18" s="45" t="s">
        <v>1772</v>
      </c>
    </row>
    <row r="19" spans="1:4" ht="16" customHeight="1">
      <c r="A19" s="32">
        <v>5</v>
      </c>
      <c r="B19" s="33" t="s">
        <v>1773</v>
      </c>
      <c r="C19" s="34" t="s">
        <v>1774</v>
      </c>
      <c r="D19" s="45" t="s">
        <v>1775</v>
      </c>
    </row>
    <row r="20" spans="1:4" ht="15" customHeight="1">
      <c r="A20" s="35">
        <v>6</v>
      </c>
      <c r="B20" s="36" t="s">
        <v>1776</v>
      </c>
      <c r="C20" s="37" t="s">
        <v>1777</v>
      </c>
      <c r="D20" s="45" t="s">
        <v>1778</v>
      </c>
    </row>
    <row r="21" spans="1:4" ht="15" customHeight="1">
      <c r="A21" s="5"/>
      <c r="B21" s="5"/>
      <c r="C21" s="5"/>
      <c r="D21" s="5"/>
    </row>
  </sheetData>
  <mergeCells count="3">
    <mergeCell ref="A1:C1"/>
    <mergeCell ref="A7:C7"/>
    <mergeCell ref="A13:C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workbookViewId="0">
      <selection activeCell="C17" sqref="C17"/>
    </sheetView>
  </sheetViews>
  <sheetFormatPr baseColWidth="10" defaultColWidth="8.83203125" defaultRowHeight="14"/>
  <cols>
    <col min="1" max="1" width="34" customWidth="1"/>
    <col min="2" max="2" width="16" customWidth="1"/>
    <col min="3" max="3" width="17.83203125" customWidth="1"/>
    <col min="4" max="4" width="53.5" customWidth="1"/>
    <col min="5" max="5" width="17.1640625" customWidth="1"/>
    <col min="6" max="6" width="4" customWidth="1"/>
    <col min="7" max="7" width="28" customWidth="1"/>
    <col min="8" max="8" width="18" customWidth="1"/>
    <col min="9" max="13" width="4" customWidth="1"/>
  </cols>
  <sheetData>
    <row r="1" spans="1:6" ht="25" customHeight="1">
      <c r="A1" s="91" t="s">
        <v>1779</v>
      </c>
      <c r="B1" s="92"/>
      <c r="C1" s="6"/>
      <c r="D1" s="89" t="s">
        <v>1780</v>
      </c>
      <c r="E1" s="90"/>
      <c r="F1" s="6"/>
    </row>
    <row r="2" spans="1:6" ht="16">
      <c r="A2" s="2"/>
      <c r="B2" s="2"/>
      <c r="C2" s="2"/>
      <c r="D2" s="46" t="s">
        <v>1781</v>
      </c>
      <c r="E2" s="46">
        <f>COUNTIF(Knud!E2:E492,1)+COUNTIF(Knud!E2:E492,0)+COUNTIF(Knud!E2:E492,2)+COUNTIF(Trine!E2:E510,1)+COUNTIF(Trine!E2:E510,0)+COUNTIF(Trine!E2:E510,2)+COUNTIF(Andreas!E2:E501,1)+COUNTIF(Andreas!E2:E501,0)+COUNTIF(Andreas!E2:E501,2)</f>
        <v>1189</v>
      </c>
      <c r="F2" s="5"/>
    </row>
    <row r="3" spans="1:6" ht="19" customHeight="1">
      <c r="A3" s="18" t="s">
        <v>1782</v>
      </c>
      <c r="B3" s="18" t="s">
        <v>1781</v>
      </c>
      <c r="C3" s="2"/>
      <c r="D3" s="46" t="s">
        <v>1783</v>
      </c>
      <c r="E3" s="46" t="s">
        <v>1784</v>
      </c>
      <c r="F3" s="5"/>
    </row>
    <row r="4" spans="1:6" ht="15" customHeight="1">
      <c r="A4" s="4" t="s">
        <v>1785</v>
      </c>
      <c r="B4" s="4">
        <f>COUNTA(Knud!D2:D492)+COUNTA(Trine!D2:D510)+COUNTA(Andreas!D2:D501)</f>
        <v>1203</v>
      </c>
      <c r="C4" s="2"/>
      <c r="D4" s="5"/>
      <c r="E4" s="5"/>
      <c r="F4" s="5"/>
    </row>
    <row r="5" spans="1:6" ht="15" customHeight="1">
      <c r="A5" s="4" t="s">
        <v>1786</v>
      </c>
      <c r="B5" s="4">
        <f>COUNTIF(Knud!E2:E492,1)+COUNTIF(Trine!E2:E510,1)+COUNTIF(Andreas!E2:E501,1)</f>
        <v>498</v>
      </c>
      <c r="C5" s="2"/>
      <c r="D5" s="5"/>
      <c r="E5" s="5"/>
      <c r="F5" s="5"/>
    </row>
    <row r="6" spans="1:6" ht="15" customHeight="1">
      <c r="A6" s="4" t="s">
        <v>1787</v>
      </c>
      <c r="B6" s="4">
        <f>COUNTIF(Knud!E2:E492,0)+COUNTIF(Trine!E2:E510,0)+COUNTIF(Andreas!E2:E501,0)</f>
        <v>608</v>
      </c>
      <c r="C6" s="2"/>
      <c r="D6" s="5"/>
      <c r="E6" s="5"/>
      <c r="F6" s="5"/>
    </row>
    <row r="7" spans="1:6" ht="15" customHeight="1">
      <c r="A7" s="4" t="s">
        <v>1788</v>
      </c>
      <c r="B7" s="4">
        <f>COUNTIF(Knud!E2:E492,2)+COUNTIF(Trine!E2:E510,2)+COUNTIF(Andreas!E2:E501,2)</f>
        <v>83</v>
      </c>
      <c r="C7" s="2"/>
      <c r="D7" s="5"/>
      <c r="E7" s="5"/>
      <c r="F7" s="5"/>
    </row>
    <row r="8" spans="1:6">
      <c r="A8" s="5"/>
      <c r="B8" s="5"/>
      <c r="C8" s="2"/>
      <c r="D8" s="5"/>
      <c r="E8" s="5"/>
      <c r="F8" s="5"/>
    </row>
    <row r="9" spans="1:6" ht="16" customHeight="1">
      <c r="A9" s="18" t="s">
        <v>1789</v>
      </c>
      <c r="B9" s="18" t="s">
        <v>1781</v>
      </c>
      <c r="C9" s="2"/>
      <c r="D9" s="5"/>
      <c r="E9" s="5"/>
      <c r="F9" s="5"/>
    </row>
    <row r="10" spans="1:6" ht="15" customHeight="1">
      <c r="A10" s="47" t="s">
        <v>1790</v>
      </c>
      <c r="B10" s="47">
        <f>COUNTIFS(Knud!E2:E492,1,Knud!F2:F492,1)+COUNTIFS(Trine!E2:E510,1,Trine!F2:F510,1)+COUNTIFS(Andreas!E2:E501,1,Andreas!F2:F501,1)</f>
        <v>232</v>
      </c>
      <c r="C10" s="2"/>
      <c r="D10" s="2"/>
      <c r="E10" s="2"/>
      <c r="F10" s="5"/>
    </row>
    <row r="11" spans="1:6" ht="15" customHeight="1">
      <c r="A11" s="17" t="s">
        <v>1791</v>
      </c>
      <c r="B11" s="17">
        <f>COUNTIFS(Knud!E2:E492,1,Knud!F2:F492,0)+COUNTIFS(Trine!E2:E510,1,Trine!F2:F510,0)+COUNTIFS(Andreas!E2:E501,1,Andreas!F2:F501,0)</f>
        <v>159</v>
      </c>
      <c r="C11" s="2"/>
      <c r="D11" s="2"/>
      <c r="E11" s="2"/>
      <c r="F11" s="5"/>
    </row>
    <row r="12" spans="1:6" ht="15" customHeight="1">
      <c r="A12" s="48" t="s">
        <v>1792</v>
      </c>
      <c r="B12" s="48">
        <f>COUNTIFS(Knud!E2:E492,1,Knud!F2:F492,-1)+COUNTIFS(Trine!E2:E510,1,Trine!F2:F510,-1)+COUNTIFS(Andreas!E2:E501,1,Andreas!F2:F501,-1)</f>
        <v>107</v>
      </c>
      <c r="C12" s="2"/>
      <c r="D12" s="2"/>
      <c r="E12" s="2"/>
      <c r="F12" s="5"/>
    </row>
    <row r="13" spans="1:6">
      <c r="A13" s="5"/>
      <c r="B13" s="5"/>
      <c r="C13" s="2"/>
      <c r="D13" s="2"/>
      <c r="E13" s="2"/>
      <c r="F13" s="5"/>
    </row>
    <row r="15" spans="1:6" ht="19" customHeight="1">
      <c r="A15" s="19" t="s">
        <v>1760</v>
      </c>
      <c r="B15" s="19" t="s">
        <v>1781</v>
      </c>
      <c r="C15" s="5"/>
      <c r="D15" s="5"/>
      <c r="E15" s="5"/>
      <c r="F15" s="5"/>
    </row>
    <row r="16" spans="1:6" ht="16" customHeight="1">
      <c r="A16" s="7" t="s">
        <v>1761</v>
      </c>
      <c r="B16" s="7">
        <f>COUNTIFS(Knud!E2:E492,1,Knud!G2:G492,"1 Økonomi og drift")+COUNTIFS(Trine!E2:E510,1,Trine!G2:G510,"1 Økonomi og drift")+COUNTIFS(Andreas!E2:E501,1,Andreas!G2:G501,"1 Økonomi og drift")</f>
        <v>64</v>
      </c>
      <c r="C16" s="5"/>
      <c r="D16" s="5"/>
      <c r="E16" s="5"/>
      <c r="F16" s="5"/>
    </row>
    <row r="17" spans="1:2" ht="16" customHeight="1">
      <c r="A17" s="7" t="s">
        <v>1764</v>
      </c>
      <c r="B17" s="7">
        <f>COUNTIFS(Knud!E2:E492,1,Knud!G2:G492,"2 Arbejdsliv og medarbejdere")+COUNTIFS(Trine!E2:E510,1,Trine!G2:G510,"2 Arbejdsliv og medarbejdere")+COUNTIFS(Andreas!E2:E501,1,Andreas!G2:G501,"2 Arbejdsliv og medarbejdere")</f>
        <v>78</v>
      </c>
    </row>
    <row r="18" spans="1:2" ht="16" customHeight="1">
      <c r="A18" s="7" t="s">
        <v>1767</v>
      </c>
      <c r="B18" s="7">
        <f>COUNTIFS(Knud!E2:E492,1,Knud!G2:G492,"3 Strategi og positionering")+COUNTIFS(Trine!E2:E510,1,Trine!G2:G510,"3 Strategi og positionering")+COUNTIFS(Andreas!E2:E501,1,Andreas!G2:G501,"3 Strategi og positionering")</f>
        <v>164</v>
      </c>
    </row>
    <row r="19" spans="1:2" ht="16" customHeight="1">
      <c r="A19" s="7" t="s">
        <v>1770</v>
      </c>
      <c r="B19" s="7">
        <f>COUNTIFS(Knud!E2:E492,1,Knud!G2:G492,"4 Regulering og rammer")+COUNTIFS(Trine!E2:E510,1,Trine!G2:G510,"4 Regulering og rammer")+COUNTIFS(Andreas!E2:E501,1,Andreas!G2:G501,"4 Regulering og rammer")</f>
        <v>68</v>
      </c>
    </row>
    <row r="20" spans="1:2" ht="16" customHeight="1">
      <c r="A20" s="7" t="s">
        <v>1773</v>
      </c>
      <c r="B20" s="7">
        <f>COUNTIFS(Knud!E2:E492,1,Knud!G2:G492,"5 Teknologi og udvikling")+COUNTIFS(Trine!E2:E510,1,Trine!G2:G510,"5 Teknologi og udvikling")+COUNTIFS(Andreas!E2:E501,1,Andreas!G2:G501,"5 Teknologi og udvikling")</f>
        <v>97</v>
      </c>
    </row>
    <row r="21" spans="1:2" ht="16" customHeight="1">
      <c r="A21" s="7" t="s">
        <v>1776</v>
      </c>
      <c r="B21" s="7">
        <f>COUNTIFS(Knud!E2:E492,1,Knud!G2:G492,"6 Manglende anvendelse")+COUNTIFS(Trine!E2:E510,1,Trine!G2:G510,"6 Manglende anvendelse")+COUNTIFS(Andreas!E2:E501,1,Andreas!G2:G501,"6 Manglende anvendelse")</f>
        <v>27</v>
      </c>
    </row>
  </sheetData>
  <mergeCells count="2">
    <mergeCell ref="D1:E1"/>
    <mergeCell ref="A1:B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61AC0612F3B94FB1A82B25970818C4" ma:contentTypeVersion="3" ma:contentTypeDescription="Opret et nyt dokument." ma:contentTypeScope="" ma:versionID="a2484994c2cf324ed9dc114be530e806">
  <xsd:schema xmlns:xsd="http://www.w3.org/2001/XMLSchema" xmlns:xs="http://www.w3.org/2001/XMLSchema" xmlns:p="http://schemas.microsoft.com/office/2006/metadata/properties" xmlns:ns2="1150f41d-2197-480a-86d4-f782d055270e" targetNamespace="http://schemas.microsoft.com/office/2006/metadata/properties" ma:root="true" ma:fieldsID="2682d05fe18cfbcccfc0b7f698e3463b" ns2:_="">
    <xsd:import namespace="1150f41d-2197-480a-86d4-f782d05527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0f41d-2197-480a-86d4-f782d05527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961D4B-83AD-4AD0-87B8-6FD8A2C650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50f41d-2197-480a-86d4-f782d05527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0AE458-B791-48B9-8654-96BE05AD6FC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EA9DB0-D708-4050-B7D0-309FA74E82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Knud</vt:lpstr>
      <vt:lpstr>Trine</vt:lpstr>
      <vt:lpstr>Andreas</vt:lpstr>
      <vt:lpstr>Kodebog</vt:lpstr>
      <vt:lpstr>Oversigt med grafer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Andreas Leer Scharnberg (ALS) | DMJX</cp:lastModifiedBy>
  <cp:revision/>
  <dcterms:created xsi:type="dcterms:W3CDTF">2026-04-09T08:02:54Z</dcterms:created>
  <dcterms:modified xsi:type="dcterms:W3CDTF">2026-06-19T13:06:20Z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0x0101007261AC0612F3B94FB1A82B25970818C4</vt:lpwstr>
  </property>
</Properties>
</file>